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870" windowHeight="11640"/>
  </bookViews>
  <sheets>
    <sheet name="VAM Attainment Plan" sheetId="2" r:id="rId1"/>
  </sheets>
  <calcPr calcId="125725"/>
</workbook>
</file>

<file path=xl/calcChain.xml><?xml version="1.0" encoding="utf-8"?>
<calcChain xmlns="http://schemas.openxmlformats.org/spreadsheetml/2006/main">
  <c r="J107" i="2"/>
  <c r="S107"/>
  <c r="J248"/>
  <c r="Q248"/>
  <c r="S248"/>
  <c r="J201"/>
  <c r="Q201"/>
  <c r="S201"/>
  <c r="J154"/>
  <c r="Q154"/>
  <c r="S154"/>
  <c r="O167"/>
  <c r="O168"/>
  <c r="O178"/>
  <c r="O179"/>
  <c r="O189"/>
  <c r="O190"/>
  <c r="O193"/>
  <c r="O194"/>
  <c r="O195"/>
  <c r="R195"/>
  <c r="O214"/>
  <c r="O215"/>
  <c r="O225"/>
  <c r="O226"/>
  <c r="R226"/>
  <c r="O236"/>
  <c r="O237"/>
  <c r="O240"/>
  <c r="O241"/>
  <c r="O242"/>
  <c r="R49"/>
  <c r="R52"/>
  <c r="R53"/>
  <c r="R56"/>
  <c r="R57"/>
  <c r="R58"/>
  <c r="R48"/>
  <c r="M49"/>
  <c r="M52"/>
  <c r="M53"/>
  <c r="M56"/>
  <c r="M57"/>
  <c r="M58"/>
  <c r="M48"/>
  <c r="R30"/>
  <c r="R33"/>
  <c r="R34"/>
  <c r="R37"/>
  <c r="R38"/>
  <c r="R39"/>
  <c r="M34"/>
  <c r="M42" s="1"/>
  <c r="M37"/>
  <c r="M38"/>
  <c r="M39"/>
  <c r="M33"/>
  <c r="R29"/>
  <c r="M29"/>
  <c r="M30"/>
  <c r="O31"/>
  <c r="O35"/>
  <c r="O39"/>
  <c r="O41"/>
  <c r="O246" s="1"/>
  <c r="O42"/>
  <c r="O50"/>
  <c r="O54"/>
  <c r="O58"/>
  <c r="O60"/>
  <c r="O152"/>
  <c r="O61"/>
  <c r="O73"/>
  <c r="O74"/>
  <c r="O84"/>
  <c r="O85"/>
  <c r="O95"/>
  <c r="O96"/>
  <c r="O99"/>
  <c r="O100"/>
  <c r="O101"/>
  <c r="O106"/>
  <c r="O120"/>
  <c r="O121"/>
  <c r="O131"/>
  <c r="O132"/>
  <c r="O142"/>
  <c r="O143"/>
  <c r="O146"/>
  <c r="O14"/>
  <c r="K31"/>
  <c r="M31" s="1"/>
  <c r="K35"/>
  <c r="K39"/>
  <c r="K41"/>
  <c r="K42"/>
  <c r="K50"/>
  <c r="M50" s="1"/>
  <c r="K54"/>
  <c r="K58"/>
  <c r="K60"/>
  <c r="K61"/>
  <c r="K62" s="1"/>
  <c r="K73"/>
  <c r="K74"/>
  <c r="K84"/>
  <c r="K85"/>
  <c r="K95"/>
  <c r="K96"/>
  <c r="K99"/>
  <c r="K100"/>
  <c r="K101" s="1"/>
  <c r="M101" s="1"/>
  <c r="U101" s="1"/>
  <c r="K120"/>
  <c r="K121"/>
  <c r="K131"/>
  <c r="K132"/>
  <c r="K142"/>
  <c r="K143"/>
  <c r="K146"/>
  <c r="K147"/>
  <c r="K148"/>
  <c r="K167"/>
  <c r="K168"/>
  <c r="K178"/>
  <c r="K179"/>
  <c r="K189"/>
  <c r="K190"/>
  <c r="K193"/>
  <c r="K194"/>
  <c r="K195"/>
  <c r="K214"/>
  <c r="K215"/>
  <c r="K225"/>
  <c r="K226"/>
  <c r="K236"/>
  <c r="M236"/>
  <c r="K237"/>
  <c r="K240"/>
  <c r="M240"/>
  <c r="J14"/>
  <c r="K14"/>
  <c r="J31"/>
  <c r="J35"/>
  <c r="J39"/>
  <c r="J41"/>
  <c r="J42"/>
  <c r="J43"/>
  <c r="J50"/>
  <c r="J54"/>
  <c r="J58"/>
  <c r="J60"/>
  <c r="J61"/>
  <c r="J62"/>
  <c r="J73"/>
  <c r="J74"/>
  <c r="J84"/>
  <c r="J85"/>
  <c r="J95"/>
  <c r="J96"/>
  <c r="J99"/>
  <c r="J100"/>
  <c r="J104"/>
  <c r="J120"/>
  <c r="J121"/>
  <c r="J131"/>
  <c r="J132"/>
  <c r="J142"/>
  <c r="J143"/>
  <c r="J146"/>
  <c r="J147"/>
  <c r="J148"/>
  <c r="J152"/>
  <c r="J167"/>
  <c r="J168"/>
  <c r="J178"/>
  <c r="J179"/>
  <c r="J189"/>
  <c r="J190"/>
  <c r="J193"/>
  <c r="J194"/>
  <c r="J195"/>
  <c r="J214"/>
  <c r="J215"/>
  <c r="J225"/>
  <c r="J226"/>
  <c r="J236"/>
  <c r="J237"/>
  <c r="J240"/>
  <c r="J241"/>
  <c r="J242"/>
  <c r="J246"/>
  <c r="T61"/>
  <c r="T62" s="1"/>
  <c r="S61"/>
  <c r="T60"/>
  <c r="S60"/>
  <c r="S62"/>
  <c r="T58"/>
  <c r="S58"/>
  <c r="T54"/>
  <c r="S54"/>
  <c r="T50"/>
  <c r="S50"/>
  <c r="T42"/>
  <c r="T201" s="1"/>
  <c r="S42"/>
  <c r="T41"/>
  <c r="S41"/>
  <c r="S43"/>
  <c r="T39"/>
  <c r="S39"/>
  <c r="T35"/>
  <c r="S35"/>
  <c r="T31"/>
  <c r="S31"/>
  <c r="Q61"/>
  <c r="P61"/>
  <c r="N61"/>
  <c r="Q60"/>
  <c r="P60"/>
  <c r="N60"/>
  <c r="Q58"/>
  <c r="P58"/>
  <c r="N58"/>
  <c r="Q54"/>
  <c r="P54"/>
  <c r="N54"/>
  <c r="Q50"/>
  <c r="R50" s="1"/>
  <c r="P50"/>
  <c r="N50"/>
  <c r="Q42"/>
  <c r="P42"/>
  <c r="P248" s="1"/>
  <c r="N42"/>
  <c r="N248" s="1"/>
  <c r="Q41"/>
  <c r="P41"/>
  <c r="N41"/>
  <c r="Q39"/>
  <c r="P39"/>
  <c r="N39"/>
  <c r="Q35"/>
  <c r="P35"/>
  <c r="N35"/>
  <c r="Q31"/>
  <c r="P31"/>
  <c r="N31"/>
  <c r="L61"/>
  <c r="I61"/>
  <c r="L60"/>
  <c r="L62" s="1"/>
  <c r="I60"/>
  <c r="L58"/>
  <c r="I58"/>
  <c r="L54"/>
  <c r="I54"/>
  <c r="L50"/>
  <c r="I50"/>
  <c r="L42"/>
  <c r="L201" s="1"/>
  <c r="I42"/>
  <c r="I248" s="1"/>
  <c r="L41"/>
  <c r="L43" s="1"/>
  <c r="I41"/>
  <c r="L39"/>
  <c r="I39"/>
  <c r="L35"/>
  <c r="I35"/>
  <c r="L31"/>
  <c r="I31"/>
  <c r="G61"/>
  <c r="F61"/>
  <c r="E61"/>
  <c r="D61"/>
  <c r="C61"/>
  <c r="G60"/>
  <c r="F60"/>
  <c r="E60"/>
  <c r="D60"/>
  <c r="C60"/>
  <c r="M41"/>
  <c r="B61"/>
  <c r="B60"/>
  <c r="G42"/>
  <c r="F42"/>
  <c r="E42"/>
  <c r="D42"/>
  <c r="C42"/>
  <c r="G41"/>
  <c r="F41"/>
  <c r="E41"/>
  <c r="D41"/>
  <c r="C41"/>
  <c r="B42"/>
  <c r="B43"/>
  <c r="B41"/>
  <c r="G39"/>
  <c r="F39"/>
  <c r="E39"/>
  <c r="D39"/>
  <c r="C39"/>
  <c r="B39"/>
  <c r="G35"/>
  <c r="F35"/>
  <c r="E35"/>
  <c r="D35"/>
  <c r="C35"/>
  <c r="B35"/>
  <c r="G58"/>
  <c r="F58"/>
  <c r="E58"/>
  <c r="D58"/>
  <c r="C58"/>
  <c r="B58"/>
  <c r="G54"/>
  <c r="F54"/>
  <c r="E54"/>
  <c r="D54"/>
  <c r="C54"/>
  <c r="B54"/>
  <c r="G50"/>
  <c r="F50"/>
  <c r="E50"/>
  <c r="D50"/>
  <c r="C50"/>
  <c r="B50"/>
  <c r="G31"/>
  <c r="H31"/>
  <c r="F31"/>
  <c r="E31"/>
  <c r="D31"/>
  <c r="C31"/>
  <c r="B31"/>
  <c r="E179"/>
  <c r="T237"/>
  <c r="S237"/>
  <c r="T236"/>
  <c r="S236"/>
  <c r="T226"/>
  <c r="S226"/>
  <c r="T225"/>
  <c r="S225"/>
  <c r="T215"/>
  <c r="T241"/>
  <c r="S215"/>
  <c r="S241"/>
  <c r="T214"/>
  <c r="T240"/>
  <c r="S214"/>
  <c r="S240"/>
  <c r="T190"/>
  <c r="S190"/>
  <c r="T189"/>
  <c r="S189"/>
  <c r="T179"/>
  <c r="S179"/>
  <c r="T178"/>
  <c r="S178"/>
  <c r="T168"/>
  <c r="T194"/>
  <c r="S168"/>
  <c r="S194"/>
  <c r="T167"/>
  <c r="T193"/>
  <c r="S167"/>
  <c r="S193"/>
  <c r="T143"/>
  <c r="S143"/>
  <c r="T142"/>
  <c r="S142"/>
  <c r="T132"/>
  <c r="S132"/>
  <c r="T131"/>
  <c r="S131"/>
  <c r="T121"/>
  <c r="T147"/>
  <c r="S121"/>
  <c r="S147"/>
  <c r="T120"/>
  <c r="T146"/>
  <c r="S120"/>
  <c r="S146"/>
  <c r="T96"/>
  <c r="S96"/>
  <c r="T95"/>
  <c r="S95"/>
  <c r="T85"/>
  <c r="S85"/>
  <c r="T84"/>
  <c r="S84"/>
  <c r="T74"/>
  <c r="T100"/>
  <c r="S74"/>
  <c r="S100"/>
  <c r="T73"/>
  <c r="T99"/>
  <c r="S73"/>
  <c r="S99"/>
  <c r="R234"/>
  <c r="R233"/>
  <c r="R231"/>
  <c r="R230"/>
  <c r="R223"/>
  <c r="R222"/>
  <c r="R220"/>
  <c r="R219"/>
  <c r="R212"/>
  <c r="R211"/>
  <c r="R209"/>
  <c r="R208"/>
  <c r="R187"/>
  <c r="R186"/>
  <c r="R184"/>
  <c r="R183"/>
  <c r="R176"/>
  <c r="R175"/>
  <c r="R173"/>
  <c r="R172"/>
  <c r="R165"/>
  <c r="R164"/>
  <c r="R162"/>
  <c r="R161"/>
  <c r="R140"/>
  <c r="R139"/>
  <c r="R137"/>
  <c r="R136"/>
  <c r="R129"/>
  <c r="R128"/>
  <c r="R126"/>
  <c r="R125"/>
  <c r="R118"/>
  <c r="R117"/>
  <c r="R115"/>
  <c r="R114"/>
  <c r="R93"/>
  <c r="R92"/>
  <c r="R90"/>
  <c r="R89"/>
  <c r="R82"/>
  <c r="R81"/>
  <c r="R79"/>
  <c r="R78"/>
  <c r="R71"/>
  <c r="R70"/>
  <c r="R68"/>
  <c r="R67"/>
  <c r="Q237"/>
  <c r="P237"/>
  <c r="N237"/>
  <c r="Q236"/>
  <c r="R236"/>
  <c r="P236"/>
  <c r="N236"/>
  <c r="Q226"/>
  <c r="P226"/>
  <c r="N226"/>
  <c r="Q225"/>
  <c r="P225"/>
  <c r="N225"/>
  <c r="Q215"/>
  <c r="Q241"/>
  <c r="Q242"/>
  <c r="P215"/>
  <c r="P241"/>
  <c r="N215"/>
  <c r="N241"/>
  <c r="Q214"/>
  <c r="Q240"/>
  <c r="P214"/>
  <c r="P240"/>
  <c r="R240"/>
  <c r="N214"/>
  <c r="N240"/>
  <c r="Q190"/>
  <c r="P190"/>
  <c r="N190"/>
  <c r="Q189"/>
  <c r="P189"/>
  <c r="N189"/>
  <c r="Q179"/>
  <c r="P179"/>
  <c r="N179"/>
  <c r="Q178"/>
  <c r="P178"/>
  <c r="N178"/>
  <c r="Q168"/>
  <c r="Q194"/>
  <c r="P168"/>
  <c r="P194"/>
  <c r="N168"/>
  <c r="N194"/>
  <c r="Q167"/>
  <c r="Q193"/>
  <c r="P167"/>
  <c r="P193"/>
  <c r="N167"/>
  <c r="N193"/>
  <c r="Q143"/>
  <c r="P143"/>
  <c r="N143"/>
  <c r="Q142"/>
  <c r="P142"/>
  <c r="N142"/>
  <c r="Q132"/>
  <c r="P132"/>
  <c r="N132"/>
  <c r="Q131"/>
  <c r="P131"/>
  <c r="N131"/>
  <c r="Q121"/>
  <c r="Q147"/>
  <c r="P121"/>
  <c r="P147"/>
  <c r="N121"/>
  <c r="N147"/>
  <c r="Q120"/>
  <c r="Q146"/>
  <c r="P120"/>
  <c r="P146"/>
  <c r="N120"/>
  <c r="N146"/>
  <c r="Q96"/>
  <c r="P96"/>
  <c r="N96"/>
  <c r="Q95"/>
  <c r="P95"/>
  <c r="N95"/>
  <c r="Q85"/>
  <c r="P85"/>
  <c r="N85"/>
  <c r="Q84"/>
  <c r="P84"/>
  <c r="N84"/>
  <c r="Q74"/>
  <c r="Q100"/>
  <c r="P74"/>
  <c r="P100"/>
  <c r="N74"/>
  <c r="N100"/>
  <c r="Q73"/>
  <c r="Q99"/>
  <c r="Q104"/>
  <c r="P73"/>
  <c r="P99"/>
  <c r="N73"/>
  <c r="N99"/>
  <c r="N104"/>
  <c r="M231"/>
  <c r="M230"/>
  <c r="M223"/>
  <c r="M222"/>
  <c r="M220"/>
  <c r="M219"/>
  <c r="M212"/>
  <c r="M211"/>
  <c r="M209"/>
  <c r="M208"/>
  <c r="M187"/>
  <c r="M186"/>
  <c r="M184"/>
  <c r="M183"/>
  <c r="M176"/>
  <c r="M175"/>
  <c r="M173"/>
  <c r="M172"/>
  <c r="M165"/>
  <c r="M164"/>
  <c r="M162"/>
  <c r="M161"/>
  <c r="M140"/>
  <c r="M139"/>
  <c r="M137"/>
  <c r="M136"/>
  <c r="M129"/>
  <c r="M128"/>
  <c r="M126"/>
  <c r="M125"/>
  <c r="M117"/>
  <c r="M118"/>
  <c r="M115"/>
  <c r="M114"/>
  <c r="M93"/>
  <c r="M92"/>
  <c r="M90"/>
  <c r="M89"/>
  <c r="M82"/>
  <c r="M81"/>
  <c r="M79"/>
  <c r="M78"/>
  <c r="M71"/>
  <c r="M70"/>
  <c r="M68"/>
  <c r="M67"/>
  <c r="L237"/>
  <c r="I237"/>
  <c r="L236"/>
  <c r="I236"/>
  <c r="L226"/>
  <c r="I226"/>
  <c r="L225"/>
  <c r="I225"/>
  <c r="L215"/>
  <c r="L241"/>
  <c r="I215"/>
  <c r="I241"/>
  <c r="L214"/>
  <c r="L240"/>
  <c r="I214"/>
  <c r="I240"/>
  <c r="L190"/>
  <c r="I190"/>
  <c r="M190"/>
  <c r="L189"/>
  <c r="I189"/>
  <c r="L179"/>
  <c r="I179"/>
  <c r="L178"/>
  <c r="I178"/>
  <c r="L168"/>
  <c r="L194"/>
  <c r="I168"/>
  <c r="I194"/>
  <c r="L167"/>
  <c r="L193"/>
  <c r="I167"/>
  <c r="I193"/>
  <c r="L143"/>
  <c r="I143"/>
  <c r="M143"/>
  <c r="L142"/>
  <c r="I142"/>
  <c r="L132"/>
  <c r="I132"/>
  <c r="L131"/>
  <c r="I131"/>
  <c r="L121"/>
  <c r="L147"/>
  <c r="I121"/>
  <c r="I147"/>
  <c r="L120"/>
  <c r="L146"/>
  <c r="I120"/>
  <c r="I146"/>
  <c r="L96"/>
  <c r="I96"/>
  <c r="L95"/>
  <c r="I95"/>
  <c r="L85"/>
  <c r="I85"/>
  <c r="L84"/>
  <c r="I84"/>
  <c r="L74"/>
  <c r="L100"/>
  <c r="I74"/>
  <c r="I100"/>
  <c r="L73"/>
  <c r="L99"/>
  <c r="I73"/>
  <c r="G237"/>
  <c r="F237"/>
  <c r="E237"/>
  <c r="D237"/>
  <c r="C237"/>
  <c r="B237"/>
  <c r="G236"/>
  <c r="F236"/>
  <c r="E236"/>
  <c r="D236"/>
  <c r="C236"/>
  <c r="B236"/>
  <c r="H234"/>
  <c r="H233"/>
  <c r="H231"/>
  <c r="H230"/>
  <c r="G226"/>
  <c r="F226"/>
  <c r="E226"/>
  <c r="D226"/>
  <c r="C226"/>
  <c r="B226"/>
  <c r="G225"/>
  <c r="F225"/>
  <c r="E225"/>
  <c r="D225"/>
  <c r="C225"/>
  <c r="B225"/>
  <c r="H223"/>
  <c r="H222"/>
  <c r="U222"/>
  <c r="H220"/>
  <c r="H219"/>
  <c r="G215"/>
  <c r="G241"/>
  <c r="F215"/>
  <c r="F241"/>
  <c r="E215"/>
  <c r="E241"/>
  <c r="D215"/>
  <c r="C215"/>
  <c r="C241"/>
  <c r="B215"/>
  <c r="B241"/>
  <c r="G214"/>
  <c r="G240"/>
  <c r="F214"/>
  <c r="E214"/>
  <c r="D214"/>
  <c r="C214"/>
  <c r="C240"/>
  <c r="C242"/>
  <c r="B214"/>
  <c r="B240"/>
  <c r="H212"/>
  <c r="H211"/>
  <c r="U211"/>
  <c r="H209"/>
  <c r="H208"/>
  <c r="G190"/>
  <c r="F190"/>
  <c r="E190"/>
  <c r="D190"/>
  <c r="C190"/>
  <c r="B190"/>
  <c r="G189"/>
  <c r="F189"/>
  <c r="E189"/>
  <c r="D189"/>
  <c r="C189"/>
  <c r="B189"/>
  <c r="H187"/>
  <c r="H186"/>
  <c r="U186"/>
  <c r="H184"/>
  <c r="H183"/>
  <c r="G179"/>
  <c r="F179"/>
  <c r="D179"/>
  <c r="D194"/>
  <c r="C179"/>
  <c r="B179"/>
  <c r="G178"/>
  <c r="F178"/>
  <c r="E178"/>
  <c r="D178"/>
  <c r="C178"/>
  <c r="B178"/>
  <c r="H176"/>
  <c r="U176"/>
  <c r="H175"/>
  <c r="H173"/>
  <c r="U173"/>
  <c r="H172"/>
  <c r="U172"/>
  <c r="G168"/>
  <c r="F168"/>
  <c r="F194"/>
  <c r="E168"/>
  <c r="D168"/>
  <c r="C168"/>
  <c r="B168"/>
  <c r="G167"/>
  <c r="F167"/>
  <c r="E167"/>
  <c r="D167"/>
  <c r="D193"/>
  <c r="C167"/>
  <c r="B167"/>
  <c r="H165"/>
  <c r="U165"/>
  <c r="H164"/>
  <c r="H162"/>
  <c r="H161"/>
  <c r="G143"/>
  <c r="F143"/>
  <c r="E143"/>
  <c r="D143"/>
  <c r="C143"/>
  <c r="B143"/>
  <c r="H143"/>
  <c r="U143"/>
  <c r="G142"/>
  <c r="F142"/>
  <c r="E142"/>
  <c r="D142"/>
  <c r="C142"/>
  <c r="B142"/>
  <c r="H140"/>
  <c r="U140"/>
  <c r="H139"/>
  <c r="H137"/>
  <c r="U137"/>
  <c r="H136"/>
  <c r="G132"/>
  <c r="F132"/>
  <c r="E132"/>
  <c r="D132"/>
  <c r="C132"/>
  <c r="B132"/>
  <c r="G131"/>
  <c r="F131"/>
  <c r="E131"/>
  <c r="D131"/>
  <c r="C131"/>
  <c r="C146"/>
  <c r="B131"/>
  <c r="H129"/>
  <c r="U129"/>
  <c r="H128"/>
  <c r="H126"/>
  <c r="U126"/>
  <c r="H125"/>
  <c r="U125"/>
  <c r="G121"/>
  <c r="G147"/>
  <c r="F121"/>
  <c r="F147"/>
  <c r="E121"/>
  <c r="D121"/>
  <c r="D147"/>
  <c r="C121"/>
  <c r="B121"/>
  <c r="G120"/>
  <c r="G146"/>
  <c r="F120"/>
  <c r="F146"/>
  <c r="E120"/>
  <c r="D120"/>
  <c r="D146"/>
  <c r="C120"/>
  <c r="B120"/>
  <c r="H118"/>
  <c r="U118"/>
  <c r="H117"/>
  <c r="U117"/>
  <c r="H115"/>
  <c r="U115"/>
  <c r="H114"/>
  <c r="U114"/>
  <c r="H93"/>
  <c r="U93"/>
  <c r="H92"/>
  <c r="U92"/>
  <c r="H90"/>
  <c r="U90"/>
  <c r="H89"/>
  <c r="U89"/>
  <c r="H82"/>
  <c r="H81"/>
  <c r="H79"/>
  <c r="U79"/>
  <c r="H78"/>
  <c r="U78"/>
  <c r="G74"/>
  <c r="F74"/>
  <c r="E74"/>
  <c r="D74"/>
  <c r="C74"/>
  <c r="B74"/>
  <c r="G73"/>
  <c r="F73"/>
  <c r="E73"/>
  <c r="D73"/>
  <c r="C73"/>
  <c r="B73"/>
  <c r="H57"/>
  <c r="U57" s="1"/>
  <c r="U58" s="1"/>
  <c r="H53"/>
  <c r="U53"/>
  <c r="H49"/>
  <c r="H56"/>
  <c r="H52"/>
  <c r="U52" s="1"/>
  <c r="H48"/>
  <c r="U48"/>
  <c r="H38"/>
  <c r="H34"/>
  <c r="H30"/>
  <c r="U30" s="1"/>
  <c r="H37"/>
  <c r="H33"/>
  <c r="H29"/>
  <c r="U29"/>
  <c r="G96"/>
  <c r="F96"/>
  <c r="E96"/>
  <c r="D96"/>
  <c r="C96"/>
  <c r="B96"/>
  <c r="G95"/>
  <c r="F95"/>
  <c r="E95"/>
  <c r="D95"/>
  <c r="C95"/>
  <c r="B95"/>
  <c r="G85"/>
  <c r="F85"/>
  <c r="E85"/>
  <c r="D85"/>
  <c r="C85"/>
  <c r="B85"/>
  <c r="G84"/>
  <c r="G99"/>
  <c r="F84"/>
  <c r="E84"/>
  <c r="D84"/>
  <c r="C84"/>
  <c r="B84"/>
  <c r="R12"/>
  <c r="R11"/>
  <c r="M12"/>
  <c r="H12"/>
  <c r="M11"/>
  <c r="H11"/>
  <c r="U11"/>
  <c r="P62"/>
  <c r="M96"/>
  <c r="M84"/>
  <c r="R84"/>
  <c r="R95"/>
  <c r="R131"/>
  <c r="M74"/>
  <c r="R74"/>
  <c r="M132"/>
  <c r="M179"/>
  <c r="M225"/>
  <c r="M73"/>
  <c r="R132"/>
  <c r="R179"/>
  <c r="H237"/>
  <c r="U212"/>
  <c r="U220"/>
  <c r="U223"/>
  <c r="U231"/>
  <c r="U234"/>
  <c r="R189"/>
  <c r="U164"/>
  <c r="U162"/>
  <c r="M214"/>
  <c r="R214"/>
  <c r="M215"/>
  <c r="R215"/>
  <c r="M167"/>
  <c r="R167"/>
  <c r="M168"/>
  <c r="R168"/>
  <c r="M121"/>
  <c r="R121"/>
  <c r="M120"/>
  <c r="R120"/>
  <c r="R73"/>
  <c r="H168"/>
  <c r="U49"/>
  <c r="T14"/>
  <c r="S14"/>
  <c r="Q14"/>
  <c r="P14"/>
  <c r="N14"/>
  <c r="L14"/>
  <c r="I14"/>
  <c r="G14"/>
  <c r="F14"/>
  <c r="E14"/>
  <c r="D14"/>
  <c r="B14"/>
  <c r="C14"/>
  <c r="R13"/>
  <c r="M13"/>
  <c r="H13"/>
  <c r="U13"/>
  <c r="R10"/>
  <c r="M10"/>
  <c r="H10"/>
  <c r="H71"/>
  <c r="U71"/>
  <c r="H70"/>
  <c r="U70"/>
  <c r="H68"/>
  <c r="U68"/>
  <c r="H67"/>
  <c r="U67"/>
  <c r="F43"/>
  <c r="F107" s="1"/>
  <c r="D43"/>
  <c r="D107" s="1"/>
  <c r="H41"/>
  <c r="B62"/>
  <c r="U56"/>
  <c r="P105"/>
  <c r="P152"/>
  <c r="P246"/>
  <c r="P199"/>
  <c r="N246"/>
  <c r="N152"/>
  <c r="N199"/>
  <c r="N105"/>
  <c r="Q105"/>
  <c r="Q246"/>
  <c r="Q152"/>
  <c r="Q199"/>
  <c r="I152"/>
  <c r="I105"/>
  <c r="I199"/>
  <c r="I246"/>
  <c r="T105"/>
  <c r="T246"/>
  <c r="T199"/>
  <c r="T152"/>
  <c r="L246"/>
  <c r="L199"/>
  <c r="L152"/>
  <c r="L105"/>
  <c r="S246"/>
  <c r="S152"/>
  <c r="S105"/>
  <c r="S199"/>
  <c r="S203"/>
  <c r="S156"/>
  <c r="K199"/>
  <c r="N62"/>
  <c r="Q62"/>
  <c r="H142"/>
  <c r="B193"/>
  <c r="B194"/>
  <c r="B195"/>
  <c r="H178"/>
  <c r="G194"/>
  <c r="H190"/>
  <c r="R85"/>
  <c r="R96"/>
  <c r="R142"/>
  <c r="R143"/>
  <c r="R178"/>
  <c r="R190"/>
  <c r="U190"/>
  <c r="R225"/>
  <c r="R237"/>
  <c r="H58"/>
  <c r="H39"/>
  <c r="U39" s="1"/>
  <c r="C62"/>
  <c r="E62"/>
  <c r="P43"/>
  <c r="P107" s="1"/>
  <c r="M14"/>
  <c r="E240"/>
  <c r="H236"/>
  <c r="M85"/>
  <c r="U85" s="1"/>
  <c r="M95"/>
  <c r="M131"/>
  <c r="M142"/>
  <c r="M178"/>
  <c r="M189"/>
  <c r="M226"/>
  <c r="M237"/>
  <c r="U81"/>
  <c r="U128"/>
  <c r="U139"/>
  <c r="U208"/>
  <c r="U230"/>
  <c r="H50"/>
  <c r="C193"/>
  <c r="G193"/>
  <c r="U82"/>
  <c r="U178"/>
  <c r="H167"/>
  <c r="U167"/>
  <c r="H214"/>
  <c r="C194"/>
  <c r="C195"/>
  <c r="I99"/>
  <c r="H35"/>
  <c r="D62"/>
  <c r="F62"/>
  <c r="N43"/>
  <c r="N107" s="1"/>
  <c r="Q43"/>
  <c r="Q107" s="1"/>
  <c r="P250"/>
  <c r="P203"/>
  <c r="P109"/>
  <c r="P156"/>
  <c r="I104"/>
  <c r="S250"/>
  <c r="S109"/>
  <c r="H189"/>
  <c r="U189"/>
  <c r="Q156"/>
  <c r="J156"/>
  <c r="J250"/>
  <c r="N250"/>
  <c r="U142"/>
  <c r="U136"/>
  <c r="J245"/>
  <c r="J151"/>
  <c r="J198"/>
  <c r="J106"/>
  <c r="J101"/>
  <c r="J105"/>
  <c r="G148"/>
  <c r="I106"/>
  <c r="I153" s="1"/>
  <c r="M100"/>
  <c r="U100" s="1"/>
  <c r="I151"/>
  <c r="M146"/>
  <c r="M147"/>
  <c r="I148"/>
  <c r="M194"/>
  <c r="I195"/>
  <c r="M193"/>
  <c r="I242"/>
  <c r="L104"/>
  <c r="L151" s="1"/>
  <c r="M99"/>
  <c r="L106"/>
  <c r="L101"/>
  <c r="L148"/>
  <c r="L242"/>
  <c r="L195"/>
  <c r="G195"/>
  <c r="O105"/>
  <c r="Q109"/>
  <c r="I101"/>
  <c r="H120"/>
  <c r="U120"/>
  <c r="U184"/>
  <c r="U187"/>
  <c r="U209"/>
  <c r="J203"/>
  <c r="J199"/>
  <c r="J109"/>
  <c r="K241"/>
  <c r="K105"/>
  <c r="O147"/>
  <c r="R147"/>
  <c r="O62"/>
  <c r="R99"/>
  <c r="P104"/>
  <c r="P151" s="1"/>
  <c r="R100"/>
  <c r="N101"/>
  <c r="N106"/>
  <c r="N153" s="1"/>
  <c r="Q106"/>
  <c r="Q108"/>
  <c r="Q101"/>
  <c r="N148"/>
  <c r="Q148"/>
  <c r="Q153"/>
  <c r="R194"/>
  <c r="N195"/>
  <c r="N242"/>
  <c r="R241"/>
  <c r="S106"/>
  <c r="S242"/>
  <c r="Q195"/>
  <c r="S195"/>
  <c r="P101"/>
  <c r="P106"/>
  <c r="P108" s="1"/>
  <c r="N151"/>
  <c r="R146"/>
  <c r="P148"/>
  <c r="R193"/>
  <c r="P195"/>
  <c r="P242"/>
  <c r="T106"/>
  <c r="T195"/>
  <c r="T242"/>
  <c r="K242"/>
  <c r="M242"/>
  <c r="M241"/>
  <c r="O153"/>
  <c r="O200" s="1"/>
  <c r="O247" s="1"/>
  <c r="B242"/>
  <c r="Q151"/>
  <c r="Q198" s="1"/>
  <c r="N109"/>
  <c r="Q203"/>
  <c r="Q250"/>
  <c r="N203"/>
  <c r="K246"/>
  <c r="K152"/>
  <c r="I108"/>
  <c r="O148"/>
  <c r="R148"/>
  <c r="P153"/>
  <c r="J153"/>
  <c r="J108"/>
  <c r="L153"/>
  <c r="M195"/>
  <c r="M148"/>
  <c r="I198"/>
  <c r="Q200"/>
  <c r="P200"/>
  <c r="P247" s="1"/>
  <c r="N198"/>
  <c r="R101"/>
  <c r="N108"/>
  <c r="R106"/>
  <c r="J200"/>
  <c r="J155"/>
  <c r="L200"/>
  <c r="L247" s="1"/>
  <c r="Q247"/>
  <c r="N245"/>
  <c r="J202"/>
  <c r="J247"/>
  <c r="J249"/>
  <c r="U33"/>
  <c r="U37"/>
  <c r="U38"/>
  <c r="U12"/>
  <c r="R14"/>
  <c r="U10"/>
  <c r="H14"/>
  <c r="U14"/>
  <c r="E193"/>
  <c r="E195" s="1"/>
  <c r="H195" s="1"/>
  <c r="U195" s="1"/>
  <c r="U175"/>
  <c r="H179"/>
  <c r="U179"/>
  <c r="F193"/>
  <c r="B147"/>
  <c r="M61"/>
  <c r="G43"/>
  <c r="G107"/>
  <c r="H42"/>
  <c r="H61"/>
  <c r="G62"/>
  <c r="H62"/>
  <c r="H60"/>
  <c r="U50"/>
  <c r="T104"/>
  <c r="T108"/>
  <c r="T101"/>
  <c r="T151"/>
  <c r="T198"/>
  <c r="T245"/>
  <c r="S104"/>
  <c r="S108"/>
  <c r="S101"/>
  <c r="S151"/>
  <c r="S198"/>
  <c r="C100"/>
  <c r="C106"/>
  <c r="F99"/>
  <c r="F105"/>
  <c r="D100"/>
  <c r="H74"/>
  <c r="U74"/>
  <c r="D99"/>
  <c r="D105"/>
  <c r="F104"/>
  <c r="F151" s="1"/>
  <c r="F100"/>
  <c r="H73"/>
  <c r="U73"/>
  <c r="H84"/>
  <c r="U84"/>
  <c r="C99"/>
  <c r="C105"/>
  <c r="E99"/>
  <c r="E105"/>
  <c r="E100"/>
  <c r="H85"/>
  <c r="G104"/>
  <c r="G151"/>
  <c r="G198"/>
  <c r="G199"/>
  <c r="G105"/>
  <c r="G100"/>
  <c r="G106"/>
  <c r="E106"/>
  <c r="E153" s="1"/>
  <c r="D101"/>
  <c r="D109" s="1"/>
  <c r="G101"/>
  <c r="G154"/>
  <c r="G152"/>
  <c r="G201"/>
  <c r="H95"/>
  <c r="U95"/>
  <c r="E104"/>
  <c r="D104"/>
  <c r="D151" s="1"/>
  <c r="H96"/>
  <c r="U96"/>
  <c r="D154"/>
  <c r="C104"/>
  <c r="B99"/>
  <c r="B152"/>
  <c r="S148"/>
  <c r="S153"/>
  <c r="T153"/>
  <c r="T148"/>
  <c r="S245"/>
  <c r="H121"/>
  <c r="U121"/>
  <c r="C147"/>
  <c r="C154"/>
  <c r="D152"/>
  <c r="E146"/>
  <c r="E148" s="1"/>
  <c r="H148" s="1"/>
  <c r="E147"/>
  <c r="D148"/>
  <c r="D201"/>
  <c r="H132"/>
  <c r="U132"/>
  <c r="F148"/>
  <c r="H131"/>
  <c r="U131" s="1"/>
  <c r="C199"/>
  <c r="C151"/>
  <c r="C198"/>
  <c r="C245" s="1"/>
  <c r="C148"/>
  <c r="C201"/>
  <c r="B146"/>
  <c r="F195"/>
  <c r="E194"/>
  <c r="D199"/>
  <c r="D195"/>
  <c r="D203"/>
  <c r="U161"/>
  <c r="U168"/>
  <c r="E201"/>
  <c r="H193"/>
  <c r="U193" s="1"/>
  <c r="U183"/>
  <c r="H194"/>
  <c r="H215"/>
  <c r="U215"/>
  <c r="G245"/>
  <c r="G246"/>
  <c r="G242"/>
  <c r="F240"/>
  <c r="U214"/>
  <c r="D240"/>
  <c r="E248"/>
  <c r="E242"/>
  <c r="D241"/>
  <c r="F242"/>
  <c r="D246"/>
  <c r="D248"/>
  <c r="D242"/>
  <c r="H226"/>
  <c r="H225"/>
  <c r="U225"/>
  <c r="U219"/>
  <c r="U226"/>
  <c r="U236"/>
  <c r="R242"/>
  <c r="U237"/>
  <c r="H240"/>
  <c r="U240" s="1"/>
  <c r="U233"/>
  <c r="H241"/>
  <c r="H43"/>
  <c r="H107" s="1"/>
  <c r="B100"/>
  <c r="B201"/>
  <c r="B199"/>
  <c r="B105"/>
  <c r="B148"/>
  <c r="G250"/>
  <c r="B104"/>
  <c r="B151"/>
  <c r="E154"/>
  <c r="E108"/>
  <c r="D106"/>
  <c r="D153"/>
  <c r="D200" s="1"/>
  <c r="C108"/>
  <c r="H99"/>
  <c r="U99" s="1"/>
  <c r="F246"/>
  <c r="H100"/>
  <c r="G248"/>
  <c r="F154"/>
  <c r="F199"/>
  <c r="F152"/>
  <c r="F101"/>
  <c r="F109"/>
  <c r="B106"/>
  <c r="B108"/>
  <c r="C246"/>
  <c r="C152"/>
  <c r="C101"/>
  <c r="D250"/>
  <c r="D156"/>
  <c r="F250"/>
  <c r="F248"/>
  <c r="E199"/>
  <c r="F201"/>
  <c r="E246"/>
  <c r="E101"/>
  <c r="F106"/>
  <c r="H106" s="1"/>
  <c r="B101"/>
  <c r="B156"/>
  <c r="B107"/>
  <c r="E152"/>
  <c r="E151"/>
  <c r="E198"/>
  <c r="E245" s="1"/>
  <c r="G153"/>
  <c r="G108"/>
  <c r="G203"/>
  <c r="G109"/>
  <c r="G156"/>
  <c r="B248"/>
  <c r="B154"/>
  <c r="T200"/>
  <c r="T155"/>
  <c r="S200"/>
  <c r="S155"/>
  <c r="C248"/>
  <c r="H147"/>
  <c r="C153"/>
  <c r="C200" s="1"/>
  <c r="H146"/>
  <c r="B246"/>
  <c r="U194"/>
  <c r="H242"/>
  <c r="U242" s="1"/>
  <c r="U241"/>
  <c r="B153"/>
  <c r="B198"/>
  <c r="D108"/>
  <c r="B155"/>
  <c r="H104"/>
  <c r="H101"/>
  <c r="H109"/>
  <c r="H105"/>
  <c r="F156"/>
  <c r="H201"/>
  <c r="F203"/>
  <c r="C155"/>
  <c r="F108"/>
  <c r="F153"/>
  <c r="H108"/>
  <c r="B250"/>
  <c r="B203"/>
  <c r="B109"/>
  <c r="G155"/>
  <c r="G200"/>
  <c r="S202"/>
  <c r="S247"/>
  <c r="S249"/>
  <c r="T202"/>
  <c r="T247"/>
  <c r="T249"/>
  <c r="U147"/>
  <c r="H154"/>
  <c r="U146"/>
  <c r="H152"/>
  <c r="H246"/>
  <c r="H199"/>
  <c r="B200"/>
  <c r="B245"/>
  <c r="B202"/>
  <c r="F200"/>
  <c r="G202"/>
  <c r="G247"/>
  <c r="G249"/>
  <c r="B247"/>
  <c r="B249"/>
  <c r="F247"/>
  <c r="U148" l="1"/>
  <c r="H203"/>
  <c r="H250"/>
  <c r="H156"/>
  <c r="K104"/>
  <c r="R60"/>
  <c r="R61"/>
  <c r="R54"/>
  <c r="R62"/>
  <c r="O248"/>
  <c r="U61"/>
  <c r="M54"/>
  <c r="M60"/>
  <c r="M246" s="1"/>
  <c r="K248"/>
  <c r="M154"/>
  <c r="M152"/>
  <c r="I62"/>
  <c r="M62" s="1"/>
  <c r="U62" s="1"/>
  <c r="H54"/>
  <c r="H248"/>
  <c r="U54"/>
  <c r="U34"/>
  <c r="F198"/>
  <c r="F155"/>
  <c r="L108"/>
  <c r="O104"/>
  <c r="Q155"/>
  <c r="U31"/>
  <c r="M104"/>
  <c r="K151"/>
  <c r="K198" s="1"/>
  <c r="K245" s="1"/>
  <c r="M43"/>
  <c r="C202"/>
  <c r="C247"/>
  <c r="P154"/>
  <c r="P201"/>
  <c r="P155"/>
  <c r="P198"/>
  <c r="R35"/>
  <c r="T43"/>
  <c r="T154"/>
  <c r="T248"/>
  <c r="O43"/>
  <c r="O203" s="1"/>
  <c r="O154"/>
  <c r="O201"/>
  <c r="L154"/>
  <c r="M35"/>
  <c r="L248"/>
  <c r="L198"/>
  <c r="L155"/>
  <c r="M151"/>
  <c r="L107"/>
  <c r="L203"/>
  <c r="L250"/>
  <c r="L156"/>
  <c r="L109"/>
  <c r="M201"/>
  <c r="M248"/>
  <c r="K43"/>
  <c r="K106"/>
  <c r="I200"/>
  <c r="I247" s="1"/>
  <c r="I155"/>
  <c r="I202"/>
  <c r="I154"/>
  <c r="I201"/>
  <c r="I43"/>
  <c r="I250" s="1"/>
  <c r="I245"/>
  <c r="I249" s="1"/>
  <c r="N155"/>
  <c r="R153"/>
  <c r="N200"/>
  <c r="N156"/>
  <c r="R42"/>
  <c r="U42" s="1"/>
  <c r="N154"/>
  <c r="N201"/>
  <c r="Q245"/>
  <c r="Q249" s="1"/>
  <c r="Q202"/>
  <c r="R31"/>
  <c r="M106"/>
  <c r="U106" s="1"/>
  <c r="K154"/>
  <c r="K201"/>
  <c r="O250"/>
  <c r="O199"/>
  <c r="R41"/>
  <c r="U41" s="1"/>
  <c r="C43"/>
  <c r="E43"/>
  <c r="E155"/>
  <c r="E200"/>
  <c r="H153"/>
  <c r="E109"/>
  <c r="E203"/>
  <c r="E107"/>
  <c r="E250"/>
  <c r="E156"/>
  <c r="D198"/>
  <c r="D155"/>
  <c r="H151"/>
  <c r="D202"/>
  <c r="D247"/>
  <c r="U35"/>
  <c r="C109"/>
  <c r="C250"/>
  <c r="C203"/>
  <c r="C107"/>
  <c r="C156"/>
  <c r="C249"/>
  <c r="M105" l="1"/>
  <c r="M199"/>
  <c r="U60"/>
  <c r="U152" s="1"/>
  <c r="M250"/>
  <c r="M109"/>
  <c r="M156"/>
  <c r="M107"/>
  <c r="M203"/>
  <c r="F202"/>
  <c r="F245"/>
  <c r="F249" s="1"/>
  <c r="O151"/>
  <c r="R104"/>
  <c r="U104" s="1"/>
  <c r="O108"/>
  <c r="R108" s="1"/>
  <c r="P245"/>
  <c r="P249" s="1"/>
  <c r="P202"/>
  <c r="T107"/>
  <c r="T250"/>
  <c r="T203"/>
  <c r="T109"/>
  <c r="T156"/>
  <c r="O107"/>
  <c r="O156"/>
  <c r="O109"/>
  <c r="M198"/>
  <c r="L245"/>
  <c r="L249" s="1"/>
  <c r="L202"/>
  <c r="K153"/>
  <c r="K108"/>
  <c r="M108" s="1"/>
  <c r="U108" s="1"/>
  <c r="K107"/>
  <c r="K250"/>
  <c r="K203"/>
  <c r="K156"/>
  <c r="K109"/>
  <c r="I203"/>
  <c r="I156"/>
  <c r="I109"/>
  <c r="I107"/>
  <c r="U154"/>
  <c r="U248"/>
  <c r="U201"/>
  <c r="R248"/>
  <c r="R201"/>
  <c r="R154"/>
  <c r="N202"/>
  <c r="R200"/>
  <c r="N247"/>
  <c r="U246"/>
  <c r="U105"/>
  <c r="R43"/>
  <c r="R152"/>
  <c r="R199"/>
  <c r="R105"/>
  <c r="R246"/>
  <c r="U199"/>
  <c r="H155"/>
  <c r="E247"/>
  <c r="E249" s="1"/>
  <c r="E202"/>
  <c r="H202" s="1"/>
  <c r="H200"/>
  <c r="H198"/>
  <c r="D245"/>
  <c r="H247"/>
  <c r="H245" l="1"/>
  <c r="O198"/>
  <c r="R151"/>
  <c r="U151" s="1"/>
  <c r="O155"/>
  <c r="R155" s="1"/>
  <c r="M245"/>
  <c r="M153"/>
  <c r="U153" s="1"/>
  <c r="K200"/>
  <c r="K155"/>
  <c r="M155" s="1"/>
  <c r="U155" s="1"/>
  <c r="N249"/>
  <c r="R247"/>
  <c r="R156"/>
  <c r="R250"/>
  <c r="U43"/>
  <c r="R107"/>
  <c r="R203"/>
  <c r="R109"/>
  <c r="D249"/>
  <c r="H249" s="1"/>
  <c r="R198" l="1"/>
  <c r="U198" s="1"/>
  <c r="O245"/>
  <c r="O202"/>
  <c r="R202" s="1"/>
  <c r="K202"/>
  <c r="M202" s="1"/>
  <c r="U202" s="1"/>
  <c r="K247"/>
  <c r="M200"/>
  <c r="U200" s="1"/>
  <c r="U109"/>
  <c r="U203"/>
  <c r="U156"/>
  <c r="U250"/>
  <c r="U107"/>
  <c r="O249" l="1"/>
  <c r="R249" s="1"/>
  <c r="R245"/>
  <c r="U245" s="1"/>
  <c r="M247"/>
  <c r="U247" s="1"/>
  <c r="K249"/>
  <c r="M249" s="1"/>
  <c r="U249" s="1"/>
</calcChain>
</file>

<file path=xl/sharedStrings.xml><?xml version="1.0" encoding="utf-8"?>
<sst xmlns="http://schemas.openxmlformats.org/spreadsheetml/2006/main" count="266" uniqueCount="69">
  <si>
    <t>Sedan</t>
  </si>
  <si>
    <t xml:space="preserve">  Midsize</t>
  </si>
  <si>
    <t xml:space="preserve">  Large</t>
  </si>
  <si>
    <t xml:space="preserve">  Limousine</t>
  </si>
  <si>
    <t>Sedan Subtotal</t>
  </si>
  <si>
    <t>Truck</t>
  </si>
  <si>
    <t>Truck Subtotal</t>
  </si>
  <si>
    <t>Ambulance</t>
  </si>
  <si>
    <t>Bus</t>
  </si>
  <si>
    <t>TOTAL FLEET</t>
  </si>
  <si>
    <t>Optimal fleet</t>
  </si>
  <si>
    <t>Acquisitions</t>
  </si>
  <si>
    <t>Disposals</t>
  </si>
  <si>
    <t>Net change</t>
  </si>
  <si>
    <t>Resulting fleet</t>
  </si>
  <si>
    <t>2011 Baseline fleet</t>
  </si>
  <si>
    <t>2012 plan</t>
  </si>
  <si>
    <t>2013 plan</t>
  </si>
  <si>
    <t>Agency:</t>
  </si>
  <si>
    <t xml:space="preserve">    Progress toward goal</t>
  </si>
  <si>
    <t xml:space="preserve">  Fleet size</t>
  </si>
  <si>
    <t>Enter data in shaded boxes only!</t>
  </si>
  <si>
    <t xml:space="preserve">  Heavy (over 16,000)</t>
  </si>
  <si>
    <t>Exempt Vehicle Summary</t>
  </si>
  <si>
    <t xml:space="preserve">  Law enforcement</t>
  </si>
  <si>
    <t xml:space="preserve">  Emergency response</t>
  </si>
  <si>
    <t xml:space="preserve">  Other</t>
  </si>
  <si>
    <t>Other</t>
  </si>
  <si>
    <t>Compact</t>
  </si>
  <si>
    <t>Subcompact or smaller</t>
  </si>
  <si>
    <t>Other passenger</t>
  </si>
  <si>
    <t>Other passenger Subtotal</t>
  </si>
  <si>
    <t xml:space="preserve">However, it is only required that the VAM cover domestic, light duty vehicles. The decision to include overseas vehicles or to exempt law enforcement and emergency vehicles </t>
  </si>
  <si>
    <t xml:space="preserve">may only be made by the head of the agency, and must be documented. </t>
  </si>
  <si>
    <t>Current exempted vehicles*</t>
  </si>
  <si>
    <t xml:space="preserve">*It is recommended that the VAM cover an agency’s entire fleet, including domestic and foreign operations, and all vehicles types including law enforcement and emergency vehicles.  </t>
  </si>
  <si>
    <t xml:space="preserve">  Overseas</t>
  </si>
  <si>
    <t>Covered Vehicle Plan</t>
  </si>
  <si>
    <t>Total exempted vehicles</t>
  </si>
  <si>
    <t>Agency owned</t>
  </si>
  <si>
    <t>GSA Fleet</t>
  </si>
  <si>
    <t>Comml leased</t>
  </si>
  <si>
    <t xml:space="preserve">      Total AFV</t>
  </si>
  <si>
    <t xml:space="preserve">  Baseline Total</t>
  </si>
  <si>
    <t xml:space="preserve"> Optimal Total</t>
  </si>
  <si>
    <t>Total</t>
  </si>
  <si>
    <t>Combined net change</t>
  </si>
  <si>
    <t>2014 Plan</t>
  </si>
  <si>
    <t>2015 Plan</t>
  </si>
  <si>
    <t>Vehicles counted here should NOT be counted in the Exempt section above.</t>
  </si>
  <si>
    <t xml:space="preserve">  Agency owned</t>
  </si>
  <si>
    <t xml:space="preserve">  GSA Fleet</t>
  </si>
  <si>
    <t xml:space="preserve">  Comml lease</t>
  </si>
  <si>
    <t>LSEV</t>
  </si>
  <si>
    <t xml:space="preserve">Vehicles reported here should NOT also be counted in the Covered section below. </t>
  </si>
  <si>
    <t xml:space="preserve">    Alternative Fuel Vehicles</t>
  </si>
  <si>
    <t xml:space="preserve">  Alternative Fuel Vehicles</t>
  </si>
  <si>
    <t>Light Passenger Van</t>
  </si>
  <si>
    <t>Medium Passenger Van</t>
  </si>
  <si>
    <t xml:space="preserve">  Light 4x4 (8500 or less)</t>
  </si>
  <si>
    <t>Light SUV</t>
  </si>
  <si>
    <t>Medium SUV</t>
  </si>
  <si>
    <t xml:space="preserve">  Light 4x2 (8500 or less)</t>
  </si>
  <si>
    <t xml:space="preserve">  Medium (8501-16,000)</t>
  </si>
  <si>
    <t xml:space="preserve">    Conventional Fuel Vehicles</t>
  </si>
  <si>
    <t xml:space="preserve">      Total Conventional</t>
  </si>
  <si>
    <t>OPTIMUM FLEET ATTAINMENT PLAN</t>
  </si>
  <si>
    <t xml:space="preserve">  Conventional Fuel Vehicles</t>
  </si>
  <si>
    <t>Enter data for the agency's current baseline fleet, the optimal fleet as indicated from the VAM, and the estimated changes in the fleet through 2015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</si>
</sst>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%"/>
  </numFmts>
  <fonts count="9">
    <font>
      <sz val="10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2" borderId="0" xfId="0" applyFont="1" applyFill="1" applyBorder="1" applyProtection="1">
      <protection locked="0"/>
    </xf>
    <xf numFmtId="38" fontId="0" fillId="2" borderId="1" xfId="0" applyNumberFormat="1" applyFont="1" applyFill="1" applyBorder="1" applyAlignment="1" applyProtection="1">
      <alignment horizontal="right"/>
      <protection locked="0"/>
    </xf>
    <xf numFmtId="38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Protection="1"/>
    <xf numFmtId="38" fontId="0" fillId="0" borderId="3" xfId="0" applyNumberFormat="1" applyFont="1" applyFill="1" applyBorder="1" applyProtection="1"/>
    <xf numFmtId="0" fontId="0" fillId="0" borderId="0" xfId="0" applyFont="1" applyFill="1" applyBorder="1" applyProtection="1"/>
    <xf numFmtId="164" fontId="0" fillId="0" borderId="3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Protection="1">
      <protection locked="0"/>
    </xf>
    <xf numFmtId="0" fontId="0" fillId="0" borderId="4" xfId="0" applyFont="1" applyFill="1" applyBorder="1" applyProtection="1"/>
    <xf numFmtId="38" fontId="0" fillId="0" borderId="0" xfId="0" applyNumberFormat="1" applyFont="1" applyFill="1" applyBorder="1" applyProtection="1"/>
    <xf numFmtId="38" fontId="0" fillId="0" borderId="5" xfId="0" applyNumberFormat="1" applyFont="1" applyFill="1" applyBorder="1" applyProtection="1"/>
    <xf numFmtId="0" fontId="3" fillId="0" borderId="3" xfId="0" applyFont="1" applyFill="1" applyBorder="1" applyProtection="1"/>
    <xf numFmtId="38" fontId="0" fillId="0" borderId="4" xfId="0" applyNumberFormat="1" applyFont="1" applyFill="1" applyBorder="1" applyProtection="1"/>
    <xf numFmtId="0" fontId="0" fillId="0" borderId="5" xfId="0" applyFont="1" applyFill="1" applyBorder="1" applyProtection="1"/>
    <xf numFmtId="38" fontId="3" fillId="0" borderId="3" xfId="0" applyNumberFormat="1" applyFont="1" applyFill="1" applyBorder="1" applyProtection="1"/>
    <xf numFmtId="0" fontId="0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5" fillId="0" borderId="0" xfId="0" applyFont="1" applyFill="1" applyBorder="1" applyProtection="1"/>
    <xf numFmtId="0" fontId="2" fillId="0" borderId="0" xfId="0" applyFont="1" applyBorder="1" applyProtection="1"/>
    <xf numFmtId="0" fontId="0" fillId="0" borderId="6" xfId="0" applyFont="1" applyFill="1" applyBorder="1" applyProtection="1"/>
    <xf numFmtId="38" fontId="2" fillId="0" borderId="7" xfId="0" applyNumberFormat="1" applyFont="1" applyBorder="1" applyProtection="1"/>
    <xf numFmtId="38" fontId="0" fillId="0" borderId="7" xfId="0" applyNumberFormat="1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Fill="1" applyBorder="1" applyProtection="1"/>
    <xf numFmtId="38" fontId="0" fillId="0" borderId="0" xfId="0" applyNumberFormat="1" applyBorder="1" applyProtection="1"/>
    <xf numFmtId="38" fontId="0" fillId="0" borderId="0" xfId="0" applyNumberFormat="1" applyFont="1" applyBorder="1" applyProtection="1"/>
    <xf numFmtId="0" fontId="0" fillId="0" borderId="10" xfId="0" applyFont="1" applyBorder="1" applyProtection="1"/>
    <xf numFmtId="0" fontId="3" fillId="0" borderId="9" xfId="0" applyFont="1" applyFill="1" applyBorder="1" applyProtection="1"/>
    <xf numFmtId="0" fontId="3" fillId="0" borderId="11" xfId="0" applyFont="1" applyBorder="1" applyProtection="1"/>
    <xf numFmtId="0" fontId="6" fillId="0" borderId="9" xfId="0" applyFont="1" applyFill="1" applyBorder="1" applyAlignment="1" applyProtection="1">
      <alignment horizontal="center" vertical="center" wrapText="1"/>
    </xf>
    <xf numFmtId="38" fontId="0" fillId="0" borderId="12" xfId="0" applyNumberFormat="1" applyBorder="1" applyAlignment="1" applyProtection="1">
      <alignment horizontal="center" vertical="center" wrapText="1"/>
    </xf>
    <xf numFmtId="38" fontId="0" fillId="0" borderId="13" xfId="0" applyNumberFormat="1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0" xfId="0" applyFont="1" applyFill="1" applyBorder="1" applyProtection="1"/>
    <xf numFmtId="0" fontId="0" fillId="0" borderId="0" xfId="0" applyFont="1" applyFill="1" applyProtection="1"/>
    <xf numFmtId="0" fontId="0" fillId="0" borderId="16" xfId="0" applyFont="1" applyFill="1" applyBorder="1" applyProtection="1"/>
    <xf numFmtId="38" fontId="0" fillId="0" borderId="17" xfId="0" applyNumberFormat="1" applyFont="1" applyFill="1" applyBorder="1" applyProtection="1"/>
    <xf numFmtId="38" fontId="0" fillId="0" borderId="18" xfId="0" applyNumberFormat="1" applyFont="1" applyFill="1" applyBorder="1" applyProtection="1"/>
    <xf numFmtId="0" fontId="0" fillId="0" borderId="18" xfId="0" applyFont="1" applyFill="1" applyBorder="1" applyProtection="1"/>
    <xf numFmtId="0" fontId="0" fillId="0" borderId="19" xfId="0" applyFont="1" applyFill="1" applyBorder="1" applyProtection="1"/>
    <xf numFmtId="0" fontId="0" fillId="0" borderId="17" xfId="0" applyFont="1" applyFill="1" applyBorder="1" applyProtection="1"/>
    <xf numFmtId="0" fontId="0" fillId="0" borderId="20" xfId="0" applyFont="1" applyFill="1" applyBorder="1" applyProtection="1"/>
    <xf numFmtId="38" fontId="0" fillId="0" borderId="3" xfId="0" applyNumberFormat="1" applyFont="1" applyFill="1" applyBorder="1" applyAlignment="1" applyProtection="1">
      <alignment horizontal="right"/>
    </xf>
    <xf numFmtId="38" fontId="0" fillId="0" borderId="21" xfId="0" applyNumberFormat="1" applyFont="1" applyFill="1" applyBorder="1" applyProtection="1"/>
    <xf numFmtId="0" fontId="0" fillId="0" borderId="22" xfId="0" applyFont="1" applyFill="1" applyBorder="1" applyProtection="1"/>
    <xf numFmtId="38" fontId="0" fillId="0" borderId="23" xfId="0" applyNumberFormat="1" applyFont="1" applyFill="1" applyBorder="1" applyAlignment="1" applyProtection="1">
      <alignment horizontal="right"/>
    </xf>
    <xf numFmtId="38" fontId="0" fillId="0" borderId="24" xfId="0" applyNumberFormat="1" applyFont="1" applyFill="1" applyBorder="1" applyAlignment="1" applyProtection="1">
      <alignment horizontal="right"/>
    </xf>
    <xf numFmtId="38" fontId="0" fillId="0" borderId="25" xfId="0" applyNumberFormat="1" applyFont="1" applyFill="1" applyBorder="1" applyAlignment="1" applyProtection="1">
      <alignment horizontal="right"/>
    </xf>
    <xf numFmtId="38" fontId="0" fillId="0" borderId="4" xfId="0" applyNumberFormat="1" applyFont="1" applyFill="1" applyBorder="1" applyAlignment="1" applyProtection="1">
      <alignment horizontal="right"/>
    </xf>
    <xf numFmtId="38" fontId="0" fillId="0" borderId="26" xfId="0" applyNumberFormat="1" applyFont="1" applyFill="1" applyBorder="1" applyProtection="1"/>
    <xf numFmtId="38" fontId="7" fillId="0" borderId="0" xfId="0" applyNumberFormat="1" applyFont="1" applyBorder="1" applyProtection="1"/>
    <xf numFmtId="0" fontId="0" fillId="0" borderId="27" xfId="0" applyFont="1" applyFill="1" applyBorder="1" applyProtection="1"/>
    <xf numFmtId="38" fontId="7" fillId="0" borderId="28" xfId="0" applyNumberFormat="1" applyFont="1" applyBorder="1" applyProtection="1"/>
    <xf numFmtId="38" fontId="0" fillId="0" borderId="28" xfId="0" applyNumberFormat="1" applyFont="1" applyBorder="1" applyProtection="1"/>
    <xf numFmtId="0" fontId="0" fillId="0" borderId="28" xfId="0" applyFont="1" applyBorder="1" applyProtection="1"/>
    <xf numFmtId="0" fontId="0" fillId="0" borderId="29" xfId="0" applyFont="1" applyFill="1" applyBorder="1" applyProtection="1"/>
    <xf numFmtId="0" fontId="4" fillId="0" borderId="6" xfId="0" applyFont="1" applyFill="1" applyBorder="1" applyProtection="1"/>
    <xf numFmtId="0" fontId="2" fillId="0" borderId="7" xfId="0" applyFont="1" applyBorder="1" applyProtection="1"/>
    <xf numFmtId="0" fontId="0" fillId="0" borderId="8" xfId="0" applyFont="1" applyFill="1" applyBorder="1" applyProtection="1"/>
    <xf numFmtId="0" fontId="3" fillId="0" borderId="11" xfId="0" applyFont="1" applyFill="1" applyBorder="1" applyProtection="1"/>
    <xf numFmtId="0" fontId="3" fillId="0" borderId="0" xfId="0" applyFont="1" applyProtection="1"/>
    <xf numFmtId="0" fontId="0" fillId="0" borderId="12" xfId="0" applyFont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38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/>
    <xf numFmtId="38" fontId="0" fillId="0" borderId="18" xfId="0" applyNumberFormat="1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left" vertical="center" wrapText="1"/>
    </xf>
    <xf numFmtId="38" fontId="0" fillId="0" borderId="17" xfId="0" applyNumberFormat="1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33" xfId="0" applyFill="1" applyBorder="1" applyProtection="1"/>
    <xf numFmtId="0" fontId="0" fillId="0" borderId="3" xfId="0" applyFont="1" applyFill="1" applyBorder="1" applyAlignment="1" applyProtection="1"/>
    <xf numFmtId="38" fontId="0" fillId="0" borderId="21" xfId="0" applyNumberFormat="1" applyFont="1" applyFill="1" applyBorder="1" applyAlignment="1" applyProtection="1">
      <alignment horizontal="right"/>
    </xf>
    <xf numFmtId="0" fontId="1" fillId="0" borderId="33" xfId="0" applyFont="1" applyFill="1" applyBorder="1" applyAlignment="1" applyProtection="1">
      <alignment horizontal="center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</xf>
    <xf numFmtId="38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 wrapText="1"/>
    </xf>
    <xf numFmtId="38" fontId="0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38" fontId="0" fillId="0" borderId="1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38" fontId="0" fillId="0" borderId="1" xfId="0" applyNumberFormat="1" applyFont="1" applyFill="1" applyBorder="1" applyAlignment="1" applyProtection="1">
      <alignment horizontal="right"/>
    </xf>
    <xf numFmtId="38" fontId="0" fillId="0" borderId="0" xfId="0" applyNumberFormat="1" applyFont="1" applyFill="1" applyBorder="1" applyAlignment="1" applyProtection="1">
      <alignment horizontal="right"/>
    </xf>
    <xf numFmtId="38" fontId="0" fillId="0" borderId="2" xfId="0" applyNumberFormat="1" applyFont="1" applyFill="1" applyBorder="1" applyAlignment="1" applyProtection="1">
      <alignment horizontal="right"/>
    </xf>
    <xf numFmtId="38" fontId="0" fillId="0" borderId="1" xfId="0" applyNumberFormat="1" applyFont="1" applyFill="1" applyBorder="1" applyAlignment="1" applyProtection="1"/>
    <xf numFmtId="38" fontId="0" fillId="0" borderId="0" xfId="0" applyNumberFormat="1" applyFont="1" applyFill="1" applyBorder="1" applyAlignment="1" applyProtection="1"/>
    <xf numFmtId="38" fontId="0" fillId="0" borderId="2" xfId="0" applyNumberFormat="1" applyFont="1" applyFill="1" applyBorder="1" applyAlignment="1" applyProtection="1"/>
    <xf numFmtId="38" fontId="0" fillId="0" borderId="3" xfId="0" applyNumberFormat="1" applyFont="1" applyFill="1" applyBorder="1" applyAlignment="1" applyProtection="1"/>
    <xf numFmtId="38" fontId="0" fillId="0" borderId="3" xfId="0" applyNumberFormat="1" applyFont="1" applyFill="1" applyBorder="1" applyAlignment="1" applyProtection="1">
      <alignment vertical="center" wrapText="1"/>
    </xf>
    <xf numFmtId="0" fontId="0" fillId="0" borderId="33" xfId="0" applyFont="1" applyFill="1" applyBorder="1" applyProtection="1"/>
    <xf numFmtId="0" fontId="3" fillId="0" borderId="34" xfId="0" applyFont="1" applyFill="1" applyBorder="1" applyAlignment="1" applyProtection="1">
      <alignment horizontal="center"/>
    </xf>
    <xf numFmtId="38" fontId="3" fillId="0" borderId="23" xfId="0" applyNumberFormat="1" applyFont="1" applyFill="1" applyBorder="1" applyAlignment="1" applyProtection="1">
      <alignment horizontal="right"/>
    </xf>
    <xf numFmtId="38" fontId="3" fillId="0" borderId="24" xfId="0" applyNumberFormat="1" applyFont="1" applyFill="1" applyBorder="1" applyAlignment="1" applyProtection="1">
      <alignment horizontal="right"/>
    </xf>
    <xf numFmtId="38" fontId="3" fillId="0" borderId="25" xfId="0" applyNumberFormat="1" applyFont="1" applyFill="1" applyBorder="1" applyAlignment="1" applyProtection="1">
      <alignment horizontal="right"/>
    </xf>
    <xf numFmtId="38" fontId="3" fillId="0" borderId="23" xfId="0" applyNumberFormat="1" applyFont="1" applyFill="1" applyBorder="1" applyAlignment="1" applyProtection="1"/>
    <xf numFmtId="38" fontId="3" fillId="0" borderId="24" xfId="0" applyNumberFormat="1" applyFont="1" applyFill="1" applyBorder="1" applyAlignment="1" applyProtection="1"/>
    <xf numFmtId="38" fontId="3" fillId="0" borderId="25" xfId="0" applyNumberFormat="1" applyFont="1" applyFill="1" applyBorder="1" applyAlignment="1" applyProtection="1"/>
    <xf numFmtId="38" fontId="3" fillId="0" borderId="4" xfId="0" applyNumberFormat="1" applyFont="1" applyFill="1" applyBorder="1" applyAlignment="1" applyProtection="1"/>
    <xf numFmtId="0" fontId="3" fillId="0" borderId="0" xfId="0" applyFont="1" applyFill="1" applyProtection="1"/>
    <xf numFmtId="0" fontId="2" fillId="0" borderId="9" xfId="0" applyFont="1" applyFill="1" applyBorder="1" applyProtection="1"/>
    <xf numFmtId="0" fontId="0" fillId="0" borderId="17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0" fontId="0" fillId="0" borderId="19" xfId="0" applyFont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 wrapText="1"/>
    </xf>
    <xf numFmtId="38" fontId="0" fillId="0" borderId="1" xfId="0" applyNumberFormat="1" applyFont="1" applyBorder="1" applyAlignment="1" applyProtection="1">
      <alignment horizontal="right" vertical="center" wrapText="1"/>
    </xf>
    <xf numFmtId="38" fontId="0" fillId="0" borderId="0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horizontal="right" vertical="center" wrapText="1"/>
    </xf>
    <xf numFmtId="38" fontId="3" fillId="0" borderId="23" xfId="0" applyNumberFormat="1" applyFont="1" applyBorder="1" applyAlignment="1" applyProtection="1">
      <alignment horizontal="right"/>
    </xf>
    <xf numFmtId="38" fontId="3" fillId="0" borderId="24" xfId="0" applyNumberFormat="1" applyFont="1" applyBorder="1" applyAlignment="1" applyProtection="1">
      <alignment horizontal="right"/>
    </xf>
    <xf numFmtId="38" fontId="3" fillId="0" borderId="25" xfId="0" applyNumberFormat="1" applyFont="1" applyBorder="1" applyAlignment="1" applyProtection="1">
      <alignment horizontal="right"/>
    </xf>
    <xf numFmtId="38" fontId="3" fillId="0" borderId="4" xfId="0" applyNumberFormat="1" applyFont="1" applyFill="1" applyBorder="1" applyAlignment="1" applyProtection="1">
      <alignment horizontal="right"/>
    </xf>
    <xf numFmtId="38" fontId="3" fillId="0" borderId="23" xfId="0" applyNumberFormat="1" applyFont="1" applyBorder="1" applyAlignment="1" applyProtection="1"/>
    <xf numFmtId="38" fontId="3" fillId="0" borderId="24" xfId="0" applyNumberFormat="1" applyFont="1" applyBorder="1" applyAlignment="1" applyProtection="1"/>
    <xf numFmtId="38" fontId="3" fillId="0" borderId="25" xfId="0" applyNumberFormat="1" applyFont="1" applyBorder="1" applyAlignment="1" applyProtection="1"/>
    <xf numFmtId="0" fontId="0" fillId="0" borderId="4" xfId="0" applyFont="1" applyFill="1" applyBorder="1" applyAlignment="1" applyProtection="1"/>
    <xf numFmtId="38" fontId="0" fillId="0" borderId="24" xfId="0" applyNumberFormat="1" applyFont="1" applyBorder="1" applyAlignment="1" applyProtection="1">
      <alignment horizontal="right"/>
    </xf>
    <xf numFmtId="0" fontId="0" fillId="0" borderId="24" xfId="0" applyFont="1" applyBorder="1" applyAlignment="1" applyProtection="1">
      <alignment horizontal="right"/>
    </xf>
    <xf numFmtId="0" fontId="0" fillId="0" borderId="24" xfId="0" applyFont="1" applyFill="1" applyBorder="1" applyAlignment="1" applyProtection="1">
      <alignment horizontal="right"/>
    </xf>
    <xf numFmtId="0" fontId="0" fillId="0" borderId="24" xfId="0" applyFont="1" applyFill="1" applyBorder="1" applyProtection="1"/>
    <xf numFmtId="0" fontId="0" fillId="0" borderId="35" xfId="0" applyFont="1" applyFill="1" applyBorder="1" applyProtection="1"/>
    <xf numFmtId="38" fontId="0" fillId="0" borderId="18" xfId="0" applyNumberFormat="1" applyFont="1" applyBorder="1" applyAlignment="1" applyProtection="1">
      <alignment horizontal="right"/>
    </xf>
    <xf numFmtId="0" fontId="0" fillId="0" borderId="18" xfId="0" applyFont="1" applyBorder="1" applyAlignment="1" applyProtection="1">
      <alignment horizontal="right"/>
    </xf>
    <xf numFmtId="0" fontId="0" fillId="0" borderId="18" xfId="0" applyFont="1" applyFill="1" applyBorder="1" applyAlignment="1" applyProtection="1">
      <alignment horizontal="right"/>
    </xf>
    <xf numFmtId="0" fontId="0" fillId="0" borderId="31" xfId="0" applyFont="1" applyFill="1" applyBorder="1" applyProtection="1"/>
    <xf numFmtId="0" fontId="3" fillId="0" borderId="32" xfId="0" applyFont="1" applyFill="1" applyBorder="1" applyAlignment="1" applyProtection="1">
      <alignment horizontal="center"/>
    </xf>
    <xf numFmtId="38" fontId="0" fillId="0" borderId="17" xfId="0" applyNumberFormat="1" applyFont="1" applyFill="1" applyBorder="1" applyAlignment="1" applyProtection="1">
      <alignment horizontal="right"/>
    </xf>
    <xf numFmtId="38" fontId="0" fillId="0" borderId="18" xfId="0" applyNumberFormat="1" applyFont="1" applyFill="1" applyBorder="1" applyAlignment="1" applyProtection="1">
      <alignment horizontal="right"/>
    </xf>
    <xf numFmtId="0" fontId="0" fillId="0" borderId="19" xfId="0" applyFont="1" applyFill="1" applyBorder="1" applyAlignment="1" applyProtection="1">
      <alignment horizontal="right"/>
    </xf>
    <xf numFmtId="0" fontId="0" fillId="0" borderId="5" xfId="0" applyFont="1" applyFill="1" applyBorder="1" applyAlignment="1" applyProtection="1">
      <alignment horizontal="right"/>
    </xf>
    <xf numFmtId="0" fontId="0" fillId="0" borderId="17" xfId="0" applyFont="1" applyFill="1" applyBorder="1" applyAlignment="1" applyProtection="1">
      <alignment horizontal="right"/>
    </xf>
    <xf numFmtId="0" fontId="3" fillId="0" borderId="33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/>
    </xf>
    <xf numFmtId="0" fontId="0" fillId="0" borderId="3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0" fontId="0" fillId="0" borderId="21" xfId="0" applyFont="1" applyFill="1" applyBorder="1" applyProtection="1"/>
    <xf numFmtId="0" fontId="3" fillId="0" borderId="33" xfId="0" applyFont="1" applyFill="1" applyBorder="1" applyAlignment="1" applyProtection="1">
      <alignment horizontal="left"/>
    </xf>
    <xf numFmtId="38" fontId="0" fillId="0" borderId="10" xfId="0" applyNumberFormat="1" applyFont="1" applyFill="1" applyBorder="1" applyProtection="1"/>
    <xf numFmtId="38" fontId="0" fillId="0" borderId="19" xfId="0" applyNumberFormat="1" applyFont="1" applyFill="1" applyBorder="1" applyAlignment="1" applyProtection="1">
      <alignment horizontal="right"/>
    </xf>
    <xf numFmtId="38" fontId="0" fillId="0" borderId="5" xfId="0" applyNumberFormat="1" applyFont="1" applyFill="1" applyBorder="1" applyAlignment="1" applyProtection="1">
      <alignment horizontal="right"/>
    </xf>
    <xf numFmtId="38" fontId="0" fillId="0" borderId="20" xfId="0" applyNumberFormat="1" applyFont="1" applyFill="1" applyBorder="1" applyProtection="1"/>
    <xf numFmtId="6" fontId="0" fillId="0" borderId="1" xfId="0" applyNumberFormat="1" applyFont="1" applyFill="1" applyBorder="1" applyAlignment="1" applyProtection="1">
      <alignment horizontal="right"/>
    </xf>
    <xf numFmtId="0" fontId="3" fillId="0" borderId="32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38" fontId="3" fillId="0" borderId="1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2" xfId="0" applyNumberFormat="1" applyFont="1" applyFill="1" applyBorder="1" applyAlignment="1" applyProtection="1">
      <alignment horizontal="right"/>
    </xf>
    <xf numFmtId="38" fontId="3" fillId="0" borderId="2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34" xfId="0" applyFont="1" applyFill="1" applyBorder="1" applyProtection="1"/>
    <xf numFmtId="164" fontId="0" fillId="0" borderId="23" xfId="0" applyNumberFormat="1" applyFont="1" applyFill="1" applyBorder="1" applyAlignment="1" applyProtection="1">
      <alignment horizontal="right"/>
    </xf>
    <xf numFmtId="164" fontId="0" fillId="0" borderId="24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64" fontId="0" fillId="0" borderId="26" xfId="0" applyNumberFormat="1" applyFont="1" applyFill="1" applyBorder="1" applyAlignment="1" applyProtection="1">
      <alignment horizontal="right"/>
    </xf>
    <xf numFmtId="0" fontId="0" fillId="0" borderId="9" xfId="0" applyFill="1" applyBorder="1" applyProtection="1"/>
    <xf numFmtId="38" fontId="0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38" fontId="0" fillId="0" borderId="0" xfId="0" applyNumberFormat="1" applyFont="1" applyProtection="1"/>
    <xf numFmtId="0" fontId="8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38" fontId="3" fillId="0" borderId="12" xfId="0" applyNumberFormat="1" applyFont="1" applyBorder="1" applyAlignment="1" applyProtection="1">
      <alignment horizontal="center"/>
    </xf>
    <xf numFmtId="38" fontId="3" fillId="0" borderId="13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2"/>
  <sheetViews>
    <sheetView tabSelected="1" view="pageLayout" zoomScale="70" zoomScaleNormal="70" zoomScalePageLayoutView="70" workbookViewId="0">
      <selection activeCell="A2" sqref="A2"/>
    </sheetView>
  </sheetViews>
  <sheetFormatPr defaultRowHeight="12.75"/>
  <cols>
    <col min="1" max="1" width="25" style="50" customWidth="1"/>
    <col min="2" max="4" width="14.140625" style="200" customWidth="1"/>
    <col min="5" max="8" width="14.140625" style="23" customWidth="1"/>
    <col min="9" max="12" width="10.28515625" style="23" customWidth="1"/>
    <col min="13" max="13" width="12.85546875" style="23" bestFit="1" customWidth="1"/>
    <col min="14" max="17" width="13.140625" style="23" customWidth="1"/>
    <col min="18" max="18" width="12.140625" style="23" customWidth="1"/>
    <col min="19" max="19" width="11" style="23" bestFit="1" customWidth="1"/>
    <col min="20" max="20" width="10.28515625" style="23" bestFit="1" customWidth="1"/>
    <col min="21" max="21" width="15.85546875" style="23" bestFit="1" customWidth="1"/>
    <col min="22" max="16384" width="9.140625" style="23"/>
  </cols>
  <sheetData>
    <row r="1" spans="1:21" ht="26.25">
      <c r="A1" s="9"/>
      <c r="B1" s="201" t="s">
        <v>66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8">
      <c r="A2" s="24" t="s">
        <v>18</v>
      </c>
      <c r="B2" s="1"/>
      <c r="C2" s="1"/>
      <c r="D2" s="1"/>
      <c r="E2" s="15"/>
      <c r="F2" s="1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.75" thickBot="1">
      <c r="A3" s="26"/>
      <c r="B3" s="27"/>
      <c r="C3" s="27"/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>
      <c r="A4" s="28"/>
      <c r="B4" s="29" t="s">
        <v>23</v>
      </c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1:21">
      <c r="A5" s="33"/>
      <c r="B5" s="34" t="s">
        <v>54</v>
      </c>
      <c r="C5" s="35"/>
      <c r="D5" s="3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36"/>
    </row>
    <row r="6" spans="1:21">
      <c r="A6" s="37"/>
      <c r="B6" s="204" t="s">
        <v>0</v>
      </c>
      <c r="C6" s="205"/>
      <c r="D6" s="205"/>
      <c r="E6" s="205"/>
      <c r="F6" s="205"/>
      <c r="G6" s="205"/>
      <c r="H6" s="205"/>
      <c r="I6" s="202" t="s">
        <v>30</v>
      </c>
      <c r="J6" s="206"/>
      <c r="K6" s="206"/>
      <c r="L6" s="206"/>
      <c r="M6" s="203"/>
      <c r="N6" s="202" t="s">
        <v>5</v>
      </c>
      <c r="O6" s="206"/>
      <c r="P6" s="206"/>
      <c r="Q6" s="206"/>
      <c r="R6" s="203"/>
      <c r="S6" s="202" t="s">
        <v>27</v>
      </c>
      <c r="T6" s="203"/>
      <c r="U6" s="38" t="s">
        <v>9</v>
      </c>
    </row>
    <row r="7" spans="1:21" ht="38.25">
      <c r="A7" s="39" t="s">
        <v>21</v>
      </c>
      <c r="B7" s="40" t="s">
        <v>53</v>
      </c>
      <c r="C7" s="41" t="s">
        <v>29</v>
      </c>
      <c r="D7" s="41" t="s">
        <v>28</v>
      </c>
      <c r="E7" s="42" t="s">
        <v>1</v>
      </c>
      <c r="F7" s="42" t="s">
        <v>2</v>
      </c>
      <c r="G7" s="43" t="s">
        <v>3</v>
      </c>
      <c r="H7" s="44" t="s">
        <v>4</v>
      </c>
      <c r="I7" s="45" t="s">
        <v>60</v>
      </c>
      <c r="J7" s="46" t="s">
        <v>61</v>
      </c>
      <c r="K7" s="47" t="s">
        <v>57</v>
      </c>
      <c r="L7" s="47" t="s">
        <v>58</v>
      </c>
      <c r="M7" s="44" t="s">
        <v>31</v>
      </c>
      <c r="N7" s="45" t="s">
        <v>62</v>
      </c>
      <c r="O7" s="45" t="s">
        <v>59</v>
      </c>
      <c r="P7" s="46" t="s">
        <v>63</v>
      </c>
      <c r="Q7" s="43" t="s">
        <v>22</v>
      </c>
      <c r="R7" s="44" t="s">
        <v>6</v>
      </c>
      <c r="S7" s="44" t="s">
        <v>7</v>
      </c>
      <c r="T7" s="44" t="s">
        <v>8</v>
      </c>
      <c r="U7" s="48"/>
    </row>
    <row r="8" spans="1:21" s="50" customFormat="1">
      <c r="A8" s="33"/>
      <c r="B8" s="17"/>
      <c r="C8" s="17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9"/>
    </row>
    <row r="9" spans="1:21" s="50" customFormat="1">
      <c r="A9" s="51" t="s">
        <v>34</v>
      </c>
      <c r="B9" s="52"/>
      <c r="C9" s="53"/>
      <c r="D9" s="53"/>
      <c r="E9" s="54"/>
      <c r="F9" s="54"/>
      <c r="G9" s="55"/>
      <c r="H9" s="21"/>
      <c r="I9" s="56"/>
      <c r="J9" s="54"/>
      <c r="K9" s="54"/>
      <c r="L9" s="55"/>
      <c r="M9" s="21"/>
      <c r="N9" s="56"/>
      <c r="O9" s="54"/>
      <c r="P9" s="54"/>
      <c r="Q9" s="55"/>
      <c r="R9" s="21"/>
      <c r="S9" s="56"/>
      <c r="T9" s="55"/>
      <c r="U9" s="57"/>
    </row>
    <row r="10" spans="1:21" s="50" customFormat="1">
      <c r="A10" s="128" t="s">
        <v>24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58">
        <f>SUM(B10:G10)</f>
        <v>0</v>
      </c>
      <c r="I10" s="3">
        <v>0</v>
      </c>
      <c r="J10" s="3">
        <v>0</v>
      </c>
      <c r="K10" s="3">
        <v>0</v>
      </c>
      <c r="L10" s="3">
        <v>0</v>
      </c>
      <c r="M10" s="7">
        <f>SUM(I10:L10)</f>
        <v>0</v>
      </c>
      <c r="N10" s="3">
        <v>0</v>
      </c>
      <c r="O10" s="3">
        <v>0</v>
      </c>
      <c r="P10" s="3">
        <v>0</v>
      </c>
      <c r="Q10" s="3">
        <v>0</v>
      </c>
      <c r="R10" s="7">
        <f>SUM(N10:Q10)</f>
        <v>0</v>
      </c>
      <c r="S10" s="3">
        <v>0</v>
      </c>
      <c r="T10" s="3">
        <v>0</v>
      </c>
      <c r="U10" s="59">
        <f>T10+S10+R10+M10+H10</f>
        <v>0</v>
      </c>
    </row>
    <row r="11" spans="1:21" s="50" customFormat="1">
      <c r="A11" s="128" t="s">
        <v>25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58">
        <f>SUM(B11:G11)</f>
        <v>0</v>
      </c>
      <c r="I11" s="3">
        <v>0</v>
      </c>
      <c r="J11" s="3">
        <v>0</v>
      </c>
      <c r="K11" s="3">
        <v>0</v>
      </c>
      <c r="L11" s="3">
        <v>0</v>
      </c>
      <c r="M11" s="7">
        <f>SUM(I11:L11)</f>
        <v>0</v>
      </c>
      <c r="N11" s="3">
        <v>0</v>
      </c>
      <c r="O11" s="3">
        <v>0</v>
      </c>
      <c r="P11" s="3">
        <v>0</v>
      </c>
      <c r="Q11" s="3">
        <v>0</v>
      </c>
      <c r="R11" s="7">
        <f>SUM(N11:Q11)</f>
        <v>0</v>
      </c>
      <c r="S11" s="3">
        <v>0</v>
      </c>
      <c r="T11" s="3">
        <v>0</v>
      </c>
      <c r="U11" s="59">
        <f>T11+S11+R11+M11+H11</f>
        <v>0</v>
      </c>
    </row>
    <row r="12" spans="1:21" s="50" customFormat="1">
      <c r="A12" s="128" t="s">
        <v>36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58">
        <f>SUM(B12:G12)</f>
        <v>0</v>
      </c>
      <c r="I12" s="3">
        <v>0</v>
      </c>
      <c r="J12" s="3">
        <v>0</v>
      </c>
      <c r="K12" s="3">
        <v>0</v>
      </c>
      <c r="L12" s="3">
        <v>0</v>
      </c>
      <c r="M12" s="7">
        <f>SUM(I12:L12)</f>
        <v>0</v>
      </c>
      <c r="N12" s="3">
        <v>0</v>
      </c>
      <c r="O12" s="3">
        <v>0</v>
      </c>
      <c r="P12" s="3">
        <v>0</v>
      </c>
      <c r="Q12" s="3">
        <v>0</v>
      </c>
      <c r="R12" s="7">
        <f>SUM(N12:Q12)</f>
        <v>0</v>
      </c>
      <c r="S12" s="3">
        <v>0</v>
      </c>
      <c r="T12" s="3">
        <v>0</v>
      </c>
      <c r="U12" s="59">
        <f>T12+S12+R12+M12+H12</f>
        <v>0</v>
      </c>
    </row>
    <row r="13" spans="1:21" s="50" customFormat="1">
      <c r="A13" s="128" t="s">
        <v>26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58">
        <f>SUM(B13:G13)</f>
        <v>0</v>
      </c>
      <c r="I13" s="3">
        <v>0</v>
      </c>
      <c r="J13" s="3">
        <v>0</v>
      </c>
      <c r="K13" s="3">
        <v>0</v>
      </c>
      <c r="L13" s="3">
        <v>0</v>
      </c>
      <c r="M13" s="7">
        <f>SUM(I13:L13)</f>
        <v>0</v>
      </c>
      <c r="N13" s="3">
        <v>0</v>
      </c>
      <c r="O13" s="3">
        <v>0</v>
      </c>
      <c r="P13" s="3">
        <v>0</v>
      </c>
      <c r="Q13" s="3">
        <v>0</v>
      </c>
      <c r="R13" s="7">
        <f>SUM(N13:Q13)</f>
        <v>0</v>
      </c>
      <c r="S13" s="3">
        <v>0</v>
      </c>
      <c r="T13" s="3">
        <v>0</v>
      </c>
      <c r="U13" s="59">
        <f>T13+S13+R13+M13+H13</f>
        <v>0</v>
      </c>
    </row>
    <row r="14" spans="1:21" s="50" customFormat="1">
      <c r="A14" s="60" t="s">
        <v>38</v>
      </c>
      <c r="B14" s="61">
        <f t="shared" ref="B14:G14" si="0">SUM(B10:B13)</f>
        <v>0</v>
      </c>
      <c r="C14" s="62">
        <f t="shared" si="0"/>
        <v>0</v>
      </c>
      <c r="D14" s="62">
        <f t="shared" si="0"/>
        <v>0</v>
      </c>
      <c r="E14" s="62">
        <f t="shared" si="0"/>
        <v>0</v>
      </c>
      <c r="F14" s="62">
        <f t="shared" si="0"/>
        <v>0</v>
      </c>
      <c r="G14" s="63">
        <f t="shared" si="0"/>
        <v>0</v>
      </c>
      <c r="H14" s="64">
        <f>SUM(B14:G14)</f>
        <v>0</v>
      </c>
      <c r="I14" s="61">
        <f>SUM(I10:I13)</f>
        <v>0</v>
      </c>
      <c r="J14" s="62">
        <f>SUM(J10:J13)</f>
        <v>0</v>
      </c>
      <c r="K14" s="62">
        <f>SUM(K10:K13)</f>
        <v>0</v>
      </c>
      <c r="L14" s="63">
        <f>SUM(L10:L13)</f>
        <v>0</v>
      </c>
      <c r="M14" s="16">
        <f>SUM(I14:L14)</f>
        <v>0</v>
      </c>
      <c r="N14" s="61">
        <f>SUM(N10:N13)</f>
        <v>0</v>
      </c>
      <c r="O14" s="62">
        <f>SUM(O10:O13)</f>
        <v>0</v>
      </c>
      <c r="P14" s="62">
        <f>SUM(P10:P13)</f>
        <v>0</v>
      </c>
      <c r="Q14" s="63">
        <f>SUM(Q10:Q13)</f>
        <v>0</v>
      </c>
      <c r="R14" s="20">
        <f>SUM(N14:Q14)</f>
        <v>0</v>
      </c>
      <c r="S14" s="61">
        <f>SUM(S10:S13)</f>
        <v>0</v>
      </c>
      <c r="T14" s="63">
        <f>SUM(T10:T13)</f>
        <v>0</v>
      </c>
      <c r="U14" s="65">
        <f>T14+S14+R14+M14+H14</f>
        <v>0</v>
      </c>
    </row>
    <row r="15" spans="1:21" s="50" customFormat="1">
      <c r="A15" s="33"/>
      <c r="B15" s="17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49"/>
    </row>
    <row r="16" spans="1:21" ht="15">
      <c r="A16" s="33"/>
      <c r="B16" s="66" t="s">
        <v>35</v>
      </c>
      <c r="C16" s="35"/>
      <c r="D16" s="3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49"/>
    </row>
    <row r="17" spans="1:21" ht="15">
      <c r="A17" s="33"/>
      <c r="B17" s="66" t="s">
        <v>32</v>
      </c>
      <c r="C17" s="35"/>
      <c r="D17" s="3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49"/>
    </row>
    <row r="18" spans="1:21" ht="15.75" thickBot="1">
      <c r="A18" s="67"/>
      <c r="B18" s="68" t="s">
        <v>33</v>
      </c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ht="15.75" thickBot="1">
      <c r="A19" s="9"/>
      <c r="B19" s="66"/>
      <c r="C19" s="35"/>
      <c r="D19" s="3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9"/>
    </row>
    <row r="20" spans="1:21" ht="18">
      <c r="A20" s="72"/>
      <c r="B20" s="73" t="s">
        <v>37</v>
      </c>
      <c r="C20" s="73"/>
      <c r="D20" s="7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74"/>
    </row>
    <row r="21" spans="1:21">
      <c r="A21" s="33"/>
      <c r="B21" s="35" t="s">
        <v>49</v>
      </c>
      <c r="C21" s="35"/>
      <c r="D21" s="3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49"/>
    </row>
    <row r="22" spans="1:21">
      <c r="A22" s="33"/>
      <c r="B22" s="34" t="s">
        <v>68</v>
      </c>
      <c r="C22" s="35"/>
      <c r="D22" s="3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49"/>
    </row>
    <row r="23" spans="1:21">
      <c r="A23" s="33"/>
      <c r="B23" s="34"/>
      <c r="C23" s="35"/>
      <c r="D23" s="3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49"/>
    </row>
    <row r="24" spans="1:21" s="76" customFormat="1">
      <c r="A24" s="37"/>
      <c r="B24" s="204" t="s">
        <v>0</v>
      </c>
      <c r="C24" s="205"/>
      <c r="D24" s="205"/>
      <c r="E24" s="205"/>
      <c r="F24" s="205"/>
      <c r="G24" s="205"/>
      <c r="H24" s="205"/>
      <c r="I24" s="202" t="s">
        <v>30</v>
      </c>
      <c r="J24" s="206"/>
      <c r="K24" s="206"/>
      <c r="L24" s="206"/>
      <c r="M24" s="203"/>
      <c r="N24" s="202" t="s">
        <v>5</v>
      </c>
      <c r="O24" s="206"/>
      <c r="P24" s="206"/>
      <c r="Q24" s="206"/>
      <c r="R24" s="203"/>
      <c r="S24" s="202" t="s">
        <v>27</v>
      </c>
      <c r="T24" s="203"/>
      <c r="U24" s="75" t="s">
        <v>9</v>
      </c>
    </row>
    <row r="25" spans="1:21" s="79" customFormat="1" ht="38.25">
      <c r="A25" s="39" t="s">
        <v>21</v>
      </c>
      <c r="B25" s="40" t="s">
        <v>53</v>
      </c>
      <c r="C25" s="41" t="s">
        <v>29</v>
      </c>
      <c r="D25" s="41" t="s">
        <v>28</v>
      </c>
      <c r="E25" s="42" t="s">
        <v>1</v>
      </c>
      <c r="F25" s="42" t="s">
        <v>2</v>
      </c>
      <c r="G25" s="43" t="s">
        <v>3</v>
      </c>
      <c r="H25" s="44" t="s">
        <v>4</v>
      </c>
      <c r="I25" s="45" t="s">
        <v>60</v>
      </c>
      <c r="J25" s="46" t="s">
        <v>61</v>
      </c>
      <c r="K25" s="47" t="s">
        <v>57</v>
      </c>
      <c r="L25" s="47" t="s">
        <v>58</v>
      </c>
      <c r="M25" s="44" t="s">
        <v>31</v>
      </c>
      <c r="N25" s="45" t="s">
        <v>62</v>
      </c>
      <c r="O25" s="45" t="s">
        <v>59</v>
      </c>
      <c r="P25" s="46" t="s">
        <v>63</v>
      </c>
      <c r="Q25" s="43" t="s">
        <v>22</v>
      </c>
      <c r="R25" s="77" t="s">
        <v>6</v>
      </c>
      <c r="S25" s="44" t="s">
        <v>7</v>
      </c>
      <c r="T25" s="44" t="s">
        <v>8</v>
      </c>
      <c r="U25" s="78"/>
    </row>
    <row r="26" spans="1:21" s="79" customFormat="1" ht="14.25">
      <c r="A26" s="39"/>
      <c r="B26" s="80"/>
      <c r="C26" s="80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1" s="79" customFormat="1" ht="18">
      <c r="A27" s="83" t="s">
        <v>15</v>
      </c>
      <c r="B27" s="84"/>
      <c r="C27" s="84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6"/>
    </row>
    <row r="28" spans="1:21" s="79" customFormat="1" ht="14.25">
      <c r="A28" s="87" t="s">
        <v>50</v>
      </c>
      <c r="B28" s="88"/>
      <c r="C28" s="84"/>
      <c r="D28" s="84"/>
      <c r="E28" s="85"/>
      <c r="F28" s="85"/>
      <c r="G28" s="89"/>
      <c r="H28" s="90"/>
      <c r="I28" s="91"/>
      <c r="J28" s="85"/>
      <c r="K28" s="85"/>
      <c r="L28" s="89"/>
      <c r="M28" s="92"/>
      <c r="N28" s="91"/>
      <c r="O28" s="85"/>
      <c r="P28" s="85"/>
      <c r="Q28" s="89"/>
      <c r="R28" s="90"/>
      <c r="S28" s="91"/>
      <c r="T28" s="89"/>
      <c r="U28" s="93"/>
    </row>
    <row r="29" spans="1:21">
      <c r="A29" s="94" t="s">
        <v>64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58">
        <f>SUM(B29:G29)</f>
        <v>0</v>
      </c>
      <c r="I29" s="12">
        <v>0</v>
      </c>
      <c r="J29" s="14">
        <v>0</v>
      </c>
      <c r="K29" s="14">
        <v>2</v>
      </c>
      <c r="L29" s="13">
        <v>0</v>
      </c>
      <c r="M29" s="95">
        <f>SUM(I29:L29)</f>
        <v>2</v>
      </c>
      <c r="N29" s="12">
        <v>0</v>
      </c>
      <c r="O29" s="14">
        <v>0</v>
      </c>
      <c r="P29" s="14">
        <v>0</v>
      </c>
      <c r="Q29" s="13">
        <v>1</v>
      </c>
      <c r="R29" s="95">
        <f>SUM(N29:Q29)</f>
        <v>1</v>
      </c>
      <c r="S29" s="12">
        <v>0</v>
      </c>
      <c r="T29" s="13">
        <v>0</v>
      </c>
      <c r="U29" s="59">
        <f>T29+S29+R29+M29+H29</f>
        <v>3</v>
      </c>
    </row>
    <row r="30" spans="1:21">
      <c r="A30" s="94" t="s">
        <v>55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58">
        <f>SUM(B30:G30)</f>
        <v>0</v>
      </c>
      <c r="I30" s="12">
        <v>0</v>
      </c>
      <c r="J30" s="14">
        <v>0</v>
      </c>
      <c r="K30" s="14">
        <v>4</v>
      </c>
      <c r="L30" s="13">
        <v>0</v>
      </c>
      <c r="M30" s="95">
        <f>SUM(I30:L30)</f>
        <v>4</v>
      </c>
      <c r="N30" s="12">
        <v>0</v>
      </c>
      <c r="O30" s="14">
        <v>0</v>
      </c>
      <c r="P30" s="14">
        <v>0</v>
      </c>
      <c r="Q30" s="13">
        <v>0</v>
      </c>
      <c r="R30" s="95">
        <f t="shared" ref="R30:R39" si="1">SUM(N30:Q30)</f>
        <v>0</v>
      </c>
      <c r="S30" s="12">
        <v>0</v>
      </c>
      <c r="T30" s="13">
        <v>0</v>
      </c>
      <c r="U30" s="96">
        <f>T30+S30+R30+M30+H30</f>
        <v>4</v>
      </c>
    </row>
    <row r="31" spans="1:21" s="105" customFormat="1" ht="14.25">
      <c r="A31" s="97" t="s">
        <v>45</v>
      </c>
      <c r="B31" s="98">
        <f t="shared" ref="B31:G31" si="2">B30+B29</f>
        <v>0</v>
      </c>
      <c r="C31" s="99">
        <f t="shared" si="2"/>
        <v>0</v>
      </c>
      <c r="D31" s="99">
        <f t="shared" si="2"/>
        <v>0</v>
      </c>
      <c r="E31" s="99">
        <f t="shared" si="2"/>
        <v>0</v>
      </c>
      <c r="F31" s="99">
        <f t="shared" si="2"/>
        <v>0</v>
      </c>
      <c r="G31" s="100">
        <f t="shared" si="2"/>
        <v>0</v>
      </c>
      <c r="H31" s="58">
        <f>SUM(B31:G31)</f>
        <v>0</v>
      </c>
      <c r="I31" s="101">
        <f>I30+I29</f>
        <v>0</v>
      </c>
      <c r="J31" s="102">
        <f>J30+J29</f>
        <v>0</v>
      </c>
      <c r="K31" s="102">
        <f>K30+K29</f>
        <v>6</v>
      </c>
      <c r="L31" s="103">
        <f>L30+L29</f>
        <v>0</v>
      </c>
      <c r="M31" s="95">
        <f>SUM(I31:L31)</f>
        <v>6</v>
      </c>
      <c r="N31" s="101">
        <f t="shared" ref="N31:T31" si="3">N30+N29</f>
        <v>0</v>
      </c>
      <c r="O31" s="102">
        <f>O30+O29</f>
        <v>0</v>
      </c>
      <c r="P31" s="102">
        <f t="shared" si="3"/>
        <v>0</v>
      </c>
      <c r="Q31" s="103">
        <f t="shared" si="3"/>
        <v>1</v>
      </c>
      <c r="R31" s="95">
        <f t="shared" si="1"/>
        <v>1</v>
      </c>
      <c r="S31" s="101">
        <f t="shared" si="3"/>
        <v>0</v>
      </c>
      <c r="T31" s="103">
        <f t="shared" si="3"/>
        <v>0</v>
      </c>
      <c r="U31" s="104">
        <f>SUM(U29:U30)</f>
        <v>7</v>
      </c>
    </row>
    <row r="32" spans="1:21" s="79" customFormat="1" ht="14.25">
      <c r="A32" s="106" t="s">
        <v>51</v>
      </c>
      <c r="B32" s="107"/>
      <c r="C32" s="80"/>
      <c r="D32" s="80"/>
      <c r="E32" s="81"/>
      <c r="F32" s="81"/>
      <c r="G32" s="108"/>
      <c r="H32" s="109"/>
      <c r="I32" s="110"/>
      <c r="J32" s="111"/>
      <c r="K32" s="111"/>
      <c r="L32" s="112"/>
      <c r="M32" s="113"/>
      <c r="N32" s="110"/>
      <c r="O32" s="111"/>
      <c r="P32" s="111"/>
      <c r="Q32" s="112"/>
      <c r="R32" s="95"/>
      <c r="S32" s="110"/>
      <c r="T32" s="112"/>
      <c r="U32" s="114"/>
    </row>
    <row r="33" spans="1:21">
      <c r="A33" s="94" t="s">
        <v>64</v>
      </c>
      <c r="B33" s="3">
        <v>0</v>
      </c>
      <c r="C33" s="3">
        <v>6</v>
      </c>
      <c r="D33" s="3">
        <v>39</v>
      </c>
      <c r="E33" s="3">
        <v>7</v>
      </c>
      <c r="F33" s="3">
        <v>1</v>
      </c>
      <c r="G33" s="3">
        <v>0</v>
      </c>
      <c r="H33" s="58">
        <f>SUM(B33:G33)</f>
        <v>53</v>
      </c>
      <c r="I33" s="12">
        <v>26</v>
      </c>
      <c r="J33" s="14">
        <v>0</v>
      </c>
      <c r="K33" s="14">
        <v>11</v>
      </c>
      <c r="L33" s="13">
        <v>8</v>
      </c>
      <c r="M33" s="95">
        <f>SUM(I33:L33)</f>
        <v>45</v>
      </c>
      <c r="N33" s="12">
        <v>0</v>
      </c>
      <c r="O33" s="14">
        <v>0</v>
      </c>
      <c r="P33" s="14">
        <v>1</v>
      </c>
      <c r="Q33" s="13">
        <v>28</v>
      </c>
      <c r="R33" s="95">
        <f t="shared" si="1"/>
        <v>29</v>
      </c>
      <c r="S33" s="12">
        <v>0</v>
      </c>
      <c r="T33" s="13">
        <v>0</v>
      </c>
      <c r="U33" s="96">
        <f>T33+S33+R33+M33+H33</f>
        <v>127</v>
      </c>
    </row>
    <row r="34" spans="1:21">
      <c r="A34" s="94" t="s">
        <v>55</v>
      </c>
      <c r="B34" s="3">
        <v>0</v>
      </c>
      <c r="C34" s="3">
        <v>0</v>
      </c>
      <c r="D34" s="3">
        <v>78</v>
      </c>
      <c r="E34" s="3">
        <v>177</v>
      </c>
      <c r="F34" s="3">
        <v>0</v>
      </c>
      <c r="G34" s="3">
        <v>0</v>
      </c>
      <c r="H34" s="58">
        <f>SUM(B34:G34)</f>
        <v>255</v>
      </c>
      <c r="I34" s="12">
        <v>33</v>
      </c>
      <c r="J34" s="14">
        <v>0</v>
      </c>
      <c r="K34" s="14">
        <v>51</v>
      </c>
      <c r="L34" s="13">
        <v>11</v>
      </c>
      <c r="M34" s="95">
        <f t="shared" ref="M34:M39" si="4">SUM(I34:L34)</f>
        <v>95</v>
      </c>
      <c r="N34" s="12">
        <v>2</v>
      </c>
      <c r="O34" s="14">
        <v>3</v>
      </c>
      <c r="P34" s="14">
        <v>1</v>
      </c>
      <c r="Q34" s="13">
        <v>0</v>
      </c>
      <c r="R34" s="95">
        <f t="shared" si="1"/>
        <v>6</v>
      </c>
      <c r="S34" s="12">
        <v>0</v>
      </c>
      <c r="T34" s="13">
        <v>7</v>
      </c>
      <c r="U34" s="96">
        <f>T34+S34+R34+M34+H34</f>
        <v>363</v>
      </c>
    </row>
    <row r="35" spans="1:21" s="105" customFormat="1" ht="14.25">
      <c r="A35" s="97" t="s">
        <v>45</v>
      </c>
      <c r="B35" s="98">
        <f t="shared" ref="B35:G35" si="5">B34+B33</f>
        <v>0</v>
      </c>
      <c r="C35" s="99">
        <f t="shared" si="5"/>
        <v>6</v>
      </c>
      <c r="D35" s="99">
        <f t="shared" si="5"/>
        <v>117</v>
      </c>
      <c r="E35" s="99">
        <f t="shared" si="5"/>
        <v>184</v>
      </c>
      <c r="F35" s="99">
        <f t="shared" si="5"/>
        <v>1</v>
      </c>
      <c r="G35" s="100">
        <f t="shared" si="5"/>
        <v>0</v>
      </c>
      <c r="H35" s="58">
        <f>SUM(B35:G35)</f>
        <v>308</v>
      </c>
      <c r="I35" s="101">
        <f>I34+I33</f>
        <v>59</v>
      </c>
      <c r="J35" s="102">
        <f>J34+J33</f>
        <v>0</v>
      </c>
      <c r="K35" s="102">
        <f>K34+K33</f>
        <v>62</v>
      </c>
      <c r="L35" s="103">
        <f>L34+L33</f>
        <v>19</v>
      </c>
      <c r="M35" s="95">
        <f t="shared" si="4"/>
        <v>140</v>
      </c>
      <c r="N35" s="101">
        <f t="shared" ref="N35:T35" si="6">N34+N33</f>
        <v>2</v>
      </c>
      <c r="O35" s="102">
        <f>O34+O33</f>
        <v>3</v>
      </c>
      <c r="P35" s="102">
        <f t="shared" si="6"/>
        <v>2</v>
      </c>
      <c r="Q35" s="103">
        <f t="shared" si="6"/>
        <v>28</v>
      </c>
      <c r="R35" s="95">
        <f t="shared" si="1"/>
        <v>35</v>
      </c>
      <c r="S35" s="101">
        <f t="shared" si="6"/>
        <v>0</v>
      </c>
      <c r="T35" s="103">
        <f t="shared" si="6"/>
        <v>7</v>
      </c>
      <c r="U35" s="104">
        <f>SUM(U33:U34)</f>
        <v>490</v>
      </c>
    </row>
    <row r="36" spans="1:21" s="79" customFormat="1" ht="14.25">
      <c r="A36" s="106" t="s">
        <v>52</v>
      </c>
      <c r="B36" s="107"/>
      <c r="C36" s="80"/>
      <c r="D36" s="80"/>
      <c r="E36" s="81"/>
      <c r="F36" s="81"/>
      <c r="G36" s="108"/>
      <c r="H36" s="109"/>
      <c r="I36" s="110"/>
      <c r="J36" s="111"/>
      <c r="K36" s="111"/>
      <c r="L36" s="112"/>
      <c r="M36" s="95"/>
      <c r="N36" s="110"/>
      <c r="O36" s="111"/>
      <c r="P36" s="111"/>
      <c r="Q36" s="112"/>
      <c r="R36" s="95"/>
      <c r="S36" s="110"/>
      <c r="T36" s="112"/>
      <c r="U36" s="114"/>
    </row>
    <row r="37" spans="1:21">
      <c r="A37" s="94" t="s">
        <v>64</v>
      </c>
      <c r="B37" s="2">
        <v>0</v>
      </c>
      <c r="C37" s="3">
        <v>0</v>
      </c>
      <c r="D37" s="3">
        <v>0</v>
      </c>
      <c r="E37" s="4">
        <v>0</v>
      </c>
      <c r="F37" s="4">
        <v>0</v>
      </c>
      <c r="G37" s="5">
        <v>0</v>
      </c>
      <c r="H37" s="58">
        <f>SUM(B37:G37)</f>
        <v>0</v>
      </c>
      <c r="I37" s="12">
        <v>0</v>
      </c>
      <c r="J37" s="14">
        <v>0</v>
      </c>
      <c r="K37" s="14">
        <v>0</v>
      </c>
      <c r="L37" s="13">
        <v>0</v>
      </c>
      <c r="M37" s="95">
        <f t="shared" si="4"/>
        <v>0</v>
      </c>
      <c r="N37" s="12">
        <v>0</v>
      </c>
      <c r="O37" s="14">
        <v>0</v>
      </c>
      <c r="P37" s="14">
        <v>0</v>
      </c>
      <c r="Q37" s="13">
        <v>0</v>
      </c>
      <c r="R37" s="95">
        <f t="shared" si="1"/>
        <v>0</v>
      </c>
      <c r="S37" s="12">
        <v>0</v>
      </c>
      <c r="T37" s="13">
        <v>0</v>
      </c>
      <c r="U37" s="96">
        <f>T37+S37+R37+M37+H37</f>
        <v>0</v>
      </c>
    </row>
    <row r="38" spans="1:21">
      <c r="A38" s="94" t="s">
        <v>55</v>
      </c>
      <c r="B38" s="2">
        <v>0</v>
      </c>
      <c r="C38" s="3">
        <v>0</v>
      </c>
      <c r="D38" s="3">
        <v>0</v>
      </c>
      <c r="E38" s="4">
        <v>0</v>
      </c>
      <c r="F38" s="4">
        <v>2</v>
      </c>
      <c r="G38" s="5">
        <v>0</v>
      </c>
      <c r="H38" s="58">
        <f>SUM(B38:G38)</f>
        <v>2</v>
      </c>
      <c r="I38" s="12">
        <v>0</v>
      </c>
      <c r="J38" s="14">
        <v>0</v>
      </c>
      <c r="K38" s="14">
        <v>0</v>
      </c>
      <c r="L38" s="13">
        <v>0</v>
      </c>
      <c r="M38" s="95">
        <f t="shared" si="4"/>
        <v>0</v>
      </c>
      <c r="N38" s="12">
        <v>0</v>
      </c>
      <c r="O38" s="14">
        <v>0</v>
      </c>
      <c r="P38" s="14">
        <v>0</v>
      </c>
      <c r="Q38" s="13">
        <v>0</v>
      </c>
      <c r="R38" s="95">
        <f t="shared" si="1"/>
        <v>0</v>
      </c>
      <c r="S38" s="12">
        <v>0</v>
      </c>
      <c r="T38" s="13">
        <v>0</v>
      </c>
      <c r="U38" s="96">
        <f>T38+S38+R38+M38+H38</f>
        <v>2</v>
      </c>
    </row>
    <row r="39" spans="1:21" s="105" customFormat="1" ht="14.25">
      <c r="A39" s="97" t="s">
        <v>45</v>
      </c>
      <c r="B39" s="98">
        <f t="shared" ref="B39:G39" si="7">B38+B37</f>
        <v>0</v>
      </c>
      <c r="C39" s="99">
        <f t="shared" si="7"/>
        <v>0</v>
      </c>
      <c r="D39" s="99">
        <f t="shared" si="7"/>
        <v>0</v>
      </c>
      <c r="E39" s="99">
        <f t="shared" si="7"/>
        <v>0</v>
      </c>
      <c r="F39" s="99">
        <f t="shared" si="7"/>
        <v>2</v>
      </c>
      <c r="G39" s="100">
        <f t="shared" si="7"/>
        <v>0</v>
      </c>
      <c r="H39" s="58">
        <f>SUM(B39:G39)</f>
        <v>2</v>
      </c>
      <c r="I39" s="101">
        <f>I38+I37</f>
        <v>0</v>
      </c>
      <c r="J39" s="102">
        <f>J38+J37</f>
        <v>0</v>
      </c>
      <c r="K39" s="102">
        <f>K38+K37</f>
        <v>0</v>
      </c>
      <c r="L39" s="103">
        <f>L38+L37</f>
        <v>0</v>
      </c>
      <c r="M39" s="95">
        <f t="shared" si="4"/>
        <v>0</v>
      </c>
      <c r="N39" s="101">
        <f t="shared" ref="N39:T39" si="8">N38+N37</f>
        <v>0</v>
      </c>
      <c r="O39" s="102">
        <f>O38+O37</f>
        <v>0</v>
      </c>
      <c r="P39" s="102">
        <f t="shared" si="8"/>
        <v>0</v>
      </c>
      <c r="Q39" s="103">
        <f t="shared" si="8"/>
        <v>0</v>
      </c>
      <c r="R39" s="95">
        <f t="shared" si="1"/>
        <v>0</v>
      </c>
      <c r="S39" s="101">
        <f t="shared" si="8"/>
        <v>0</v>
      </c>
      <c r="T39" s="103">
        <f t="shared" si="8"/>
        <v>0</v>
      </c>
      <c r="U39" s="96">
        <f>T39+S39+R39+M39+H39</f>
        <v>2</v>
      </c>
    </row>
    <row r="40" spans="1:21" s="105" customFormat="1" ht="14.25">
      <c r="A40" s="97"/>
      <c r="B40" s="115"/>
      <c r="C40" s="116"/>
      <c r="D40" s="116"/>
      <c r="E40" s="117"/>
      <c r="F40" s="117"/>
      <c r="G40" s="118"/>
      <c r="H40" s="109"/>
      <c r="I40" s="101"/>
      <c r="J40" s="102"/>
      <c r="K40" s="102"/>
      <c r="L40" s="103"/>
      <c r="M40" s="113"/>
      <c r="N40" s="101"/>
      <c r="O40" s="102"/>
      <c r="P40" s="102"/>
      <c r="Q40" s="103"/>
      <c r="R40" s="113"/>
      <c r="S40" s="101"/>
      <c r="T40" s="103"/>
      <c r="U40" s="119"/>
    </row>
    <row r="41" spans="1:21" s="50" customFormat="1">
      <c r="A41" s="94" t="s">
        <v>65</v>
      </c>
      <c r="B41" s="120">
        <f t="shared" ref="B41:G42" si="9">B29+B33+B37</f>
        <v>0</v>
      </c>
      <c r="C41" s="121">
        <f t="shared" si="9"/>
        <v>6</v>
      </c>
      <c r="D41" s="121">
        <f t="shared" si="9"/>
        <v>39</v>
      </c>
      <c r="E41" s="121">
        <f t="shared" si="9"/>
        <v>7</v>
      </c>
      <c r="F41" s="121">
        <f t="shared" si="9"/>
        <v>1</v>
      </c>
      <c r="G41" s="122">
        <f t="shared" si="9"/>
        <v>0</v>
      </c>
      <c r="H41" s="58">
        <f>SUM(B41:G41)</f>
        <v>53</v>
      </c>
      <c r="I41" s="123">
        <f t="shared" ref="I41:L42" si="10">I29+I33+I37</f>
        <v>26</v>
      </c>
      <c r="J41" s="124">
        <f t="shared" si="10"/>
        <v>0</v>
      </c>
      <c r="K41" s="124">
        <f t="shared" si="10"/>
        <v>13</v>
      </c>
      <c r="L41" s="125">
        <f t="shared" si="10"/>
        <v>8</v>
      </c>
      <c r="M41" s="126">
        <f t="shared" ref="M41:T41" si="11">M29+M33+M37</f>
        <v>47</v>
      </c>
      <c r="N41" s="123">
        <f t="shared" si="11"/>
        <v>0</v>
      </c>
      <c r="O41" s="124">
        <f>O29+O33+O37</f>
        <v>0</v>
      </c>
      <c r="P41" s="124">
        <f t="shared" si="11"/>
        <v>1</v>
      </c>
      <c r="Q41" s="125">
        <f t="shared" si="11"/>
        <v>29</v>
      </c>
      <c r="R41" s="127">
        <f>SUM(N41:Q41)</f>
        <v>30</v>
      </c>
      <c r="S41" s="123">
        <f t="shared" si="11"/>
        <v>0</v>
      </c>
      <c r="T41" s="125">
        <f t="shared" si="11"/>
        <v>0</v>
      </c>
      <c r="U41" s="59">
        <f>T41+S41+R41+M41+H41</f>
        <v>130</v>
      </c>
    </row>
    <row r="42" spans="1:21" s="50" customFormat="1">
      <c r="A42" s="128" t="s">
        <v>42</v>
      </c>
      <c r="B42" s="120">
        <f t="shared" si="9"/>
        <v>0</v>
      </c>
      <c r="C42" s="121">
        <f t="shared" si="9"/>
        <v>0</v>
      </c>
      <c r="D42" s="121">
        <f t="shared" si="9"/>
        <v>78</v>
      </c>
      <c r="E42" s="121">
        <f t="shared" si="9"/>
        <v>177</v>
      </c>
      <c r="F42" s="121">
        <f t="shared" si="9"/>
        <v>2</v>
      </c>
      <c r="G42" s="122">
        <f t="shared" si="9"/>
        <v>0</v>
      </c>
      <c r="H42" s="58">
        <f>SUM(B42:G42)</f>
        <v>257</v>
      </c>
      <c r="I42" s="123">
        <f t="shared" si="10"/>
        <v>33</v>
      </c>
      <c r="J42" s="124">
        <f t="shared" si="10"/>
        <v>0</v>
      </c>
      <c r="K42" s="124">
        <f t="shared" si="10"/>
        <v>55</v>
      </c>
      <c r="L42" s="125">
        <f t="shared" si="10"/>
        <v>11</v>
      </c>
      <c r="M42" s="126">
        <f t="shared" ref="M42:T42" si="12">M30+M34+M38</f>
        <v>99</v>
      </c>
      <c r="N42" s="123">
        <f t="shared" si="12"/>
        <v>2</v>
      </c>
      <c r="O42" s="124">
        <f>O30+O34+O38</f>
        <v>3</v>
      </c>
      <c r="P42" s="124">
        <f t="shared" si="12"/>
        <v>1</v>
      </c>
      <c r="Q42" s="125">
        <f t="shared" si="12"/>
        <v>0</v>
      </c>
      <c r="R42" s="127">
        <f>SUM(N42:Q42)</f>
        <v>6</v>
      </c>
      <c r="S42" s="123">
        <f t="shared" si="12"/>
        <v>0</v>
      </c>
      <c r="T42" s="125">
        <f t="shared" si="12"/>
        <v>7</v>
      </c>
      <c r="U42" s="59">
        <f>T42+S42+R42+M42+H42</f>
        <v>369</v>
      </c>
    </row>
    <row r="43" spans="1:21" s="137" customFormat="1">
      <c r="A43" s="129" t="s">
        <v>43</v>
      </c>
      <c r="B43" s="130">
        <f t="shared" ref="B43:H43" si="13">B41+B42</f>
        <v>0</v>
      </c>
      <c r="C43" s="131">
        <f t="shared" si="13"/>
        <v>6</v>
      </c>
      <c r="D43" s="131">
        <f t="shared" si="13"/>
        <v>117</v>
      </c>
      <c r="E43" s="131">
        <f t="shared" si="13"/>
        <v>184</v>
      </c>
      <c r="F43" s="131">
        <f t="shared" si="13"/>
        <v>3</v>
      </c>
      <c r="G43" s="132">
        <f t="shared" si="13"/>
        <v>0</v>
      </c>
      <c r="H43" s="132">
        <f t="shared" si="13"/>
        <v>310</v>
      </c>
      <c r="I43" s="133">
        <f>I41+I42</f>
        <v>59</v>
      </c>
      <c r="J43" s="134">
        <f>J41+J42</f>
        <v>0</v>
      </c>
      <c r="K43" s="134">
        <f>K41+K42</f>
        <v>68</v>
      </c>
      <c r="L43" s="135">
        <f>L41+L42</f>
        <v>19</v>
      </c>
      <c r="M43" s="136">
        <f t="shared" ref="M43:T43" si="14">M41+M42</f>
        <v>146</v>
      </c>
      <c r="N43" s="133">
        <f t="shared" si="14"/>
        <v>2</v>
      </c>
      <c r="O43" s="134">
        <f>O41+O42</f>
        <v>3</v>
      </c>
      <c r="P43" s="134">
        <f t="shared" si="14"/>
        <v>2</v>
      </c>
      <c r="Q43" s="135">
        <f t="shared" si="14"/>
        <v>29</v>
      </c>
      <c r="R43" s="135">
        <f t="shared" si="14"/>
        <v>36</v>
      </c>
      <c r="S43" s="133">
        <f t="shared" si="14"/>
        <v>0</v>
      </c>
      <c r="T43" s="135">
        <f t="shared" si="14"/>
        <v>7</v>
      </c>
      <c r="U43" s="65">
        <f>T43+S43+R43+M43+H43</f>
        <v>499</v>
      </c>
    </row>
    <row r="44" spans="1:21" s="105" customFormat="1" ht="14.25">
      <c r="A44" s="39"/>
      <c r="B44" s="116"/>
      <c r="C44" s="116"/>
      <c r="D44" s="116"/>
      <c r="E44" s="117"/>
      <c r="F44" s="117"/>
      <c r="G44" s="117"/>
      <c r="H44" s="117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82"/>
    </row>
    <row r="45" spans="1:21" s="79" customFormat="1" ht="14.25">
      <c r="A45" s="39"/>
      <c r="B45" s="80"/>
      <c r="C45" s="80"/>
      <c r="D45" s="80"/>
      <c r="E45" s="81"/>
      <c r="F45" s="81"/>
      <c r="G45" s="81"/>
      <c r="H45" s="117"/>
      <c r="I45" s="111"/>
      <c r="J45" s="111"/>
      <c r="K45" s="111"/>
      <c r="L45" s="111"/>
      <c r="M45" s="102"/>
      <c r="N45" s="111"/>
      <c r="O45" s="111"/>
      <c r="P45" s="111"/>
      <c r="Q45" s="111"/>
      <c r="R45" s="102"/>
      <c r="S45" s="111"/>
      <c r="T45" s="111"/>
      <c r="U45" s="82"/>
    </row>
    <row r="46" spans="1:21" s="79" customFormat="1" ht="18">
      <c r="A46" s="138" t="s">
        <v>10</v>
      </c>
      <c r="B46" s="80"/>
      <c r="C46" s="80"/>
      <c r="D46" s="80"/>
      <c r="E46" s="81"/>
      <c r="F46" s="81"/>
      <c r="G46" s="81"/>
      <c r="H46" s="117"/>
      <c r="I46" s="111"/>
      <c r="J46" s="111"/>
      <c r="K46" s="111"/>
      <c r="L46" s="111"/>
      <c r="M46" s="102"/>
      <c r="N46" s="111"/>
      <c r="O46" s="111"/>
      <c r="P46" s="111"/>
      <c r="Q46" s="111"/>
      <c r="R46" s="102"/>
      <c r="S46" s="111"/>
      <c r="T46" s="111"/>
      <c r="U46" s="82"/>
    </row>
    <row r="47" spans="1:21" s="79" customFormat="1" ht="14.25">
      <c r="A47" s="87" t="s">
        <v>50</v>
      </c>
      <c r="B47" s="88"/>
      <c r="C47" s="84"/>
      <c r="D47" s="84"/>
      <c r="E47" s="85"/>
      <c r="F47" s="85"/>
      <c r="G47" s="89"/>
      <c r="H47" s="90"/>
      <c r="I47" s="139"/>
      <c r="J47" s="140"/>
      <c r="K47" s="140"/>
      <c r="L47" s="141"/>
      <c r="M47" s="142"/>
      <c r="N47" s="139"/>
      <c r="O47" s="140"/>
      <c r="P47" s="140"/>
      <c r="Q47" s="141"/>
      <c r="R47" s="142"/>
      <c r="S47" s="139"/>
      <c r="T47" s="141"/>
      <c r="U47" s="93"/>
    </row>
    <row r="48" spans="1:21">
      <c r="A48" s="94" t="s">
        <v>64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58">
        <f>SUM(B48:G48)</f>
        <v>0</v>
      </c>
      <c r="I48" s="12">
        <v>0</v>
      </c>
      <c r="J48" s="14">
        <v>0</v>
      </c>
      <c r="K48" s="14">
        <v>2</v>
      </c>
      <c r="L48" s="13">
        <v>0</v>
      </c>
      <c r="M48" s="95">
        <f>SUM(I48:L48)</f>
        <v>2</v>
      </c>
      <c r="N48" s="12">
        <v>0</v>
      </c>
      <c r="O48" s="14">
        <v>0</v>
      </c>
      <c r="P48" s="14">
        <v>0</v>
      </c>
      <c r="Q48" s="13">
        <v>1</v>
      </c>
      <c r="R48" s="95">
        <f>SUM(N48:Q48)</f>
        <v>1</v>
      </c>
      <c r="S48" s="12">
        <v>0</v>
      </c>
      <c r="T48" s="13">
        <v>0</v>
      </c>
      <c r="U48" s="96">
        <f>T48+S48+R48+M48+H48</f>
        <v>3</v>
      </c>
    </row>
    <row r="49" spans="1:21">
      <c r="A49" s="94" t="s">
        <v>55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58">
        <f>SUM(B49:G49)</f>
        <v>0</v>
      </c>
      <c r="I49" s="12">
        <v>0</v>
      </c>
      <c r="J49" s="14">
        <v>0</v>
      </c>
      <c r="K49" s="14">
        <v>2</v>
      </c>
      <c r="L49" s="13">
        <v>0</v>
      </c>
      <c r="M49" s="95">
        <f t="shared" ref="M49:M61" si="15">SUM(I49:L49)</f>
        <v>2</v>
      </c>
      <c r="N49" s="12">
        <v>0</v>
      </c>
      <c r="O49" s="14">
        <v>0</v>
      </c>
      <c r="P49" s="14">
        <v>0</v>
      </c>
      <c r="Q49" s="13">
        <v>0</v>
      </c>
      <c r="R49" s="95">
        <f t="shared" ref="R49:R62" si="16">SUM(N49:Q49)</f>
        <v>0</v>
      </c>
      <c r="S49" s="12">
        <v>0</v>
      </c>
      <c r="T49" s="13">
        <v>0</v>
      </c>
      <c r="U49" s="96">
        <f>T49+S49+R49+M49+H49</f>
        <v>2</v>
      </c>
    </row>
    <row r="50" spans="1:21" s="79" customFormat="1" ht="14.25">
      <c r="A50" s="97" t="s">
        <v>45</v>
      </c>
      <c r="B50" s="143">
        <f t="shared" ref="B50:G50" si="17">B49+B48</f>
        <v>0</v>
      </c>
      <c r="C50" s="144">
        <f t="shared" si="17"/>
        <v>0</v>
      </c>
      <c r="D50" s="144">
        <f t="shared" si="17"/>
        <v>0</v>
      </c>
      <c r="E50" s="145">
        <f t="shared" si="17"/>
        <v>0</v>
      </c>
      <c r="F50" s="145">
        <f t="shared" si="17"/>
        <v>0</v>
      </c>
      <c r="G50" s="146">
        <f t="shared" si="17"/>
        <v>0</v>
      </c>
      <c r="H50" s="58">
        <f>SUM(B50:G50)</f>
        <v>0</v>
      </c>
      <c r="I50" s="110">
        <f>I49+I48</f>
        <v>0</v>
      </c>
      <c r="J50" s="111">
        <f>J49+J48</f>
        <v>0</v>
      </c>
      <c r="K50" s="111">
        <f>K49+K48</f>
        <v>4</v>
      </c>
      <c r="L50" s="112">
        <f>L49+L48</f>
        <v>0</v>
      </c>
      <c r="M50" s="95">
        <f t="shared" si="15"/>
        <v>4</v>
      </c>
      <c r="N50" s="110">
        <f t="shared" ref="N50:T50" si="18">N49+N48</f>
        <v>0</v>
      </c>
      <c r="O50" s="111">
        <f>O49+O48</f>
        <v>0</v>
      </c>
      <c r="P50" s="111">
        <f t="shared" si="18"/>
        <v>0</v>
      </c>
      <c r="Q50" s="112">
        <f t="shared" si="18"/>
        <v>1</v>
      </c>
      <c r="R50" s="95">
        <f t="shared" si="16"/>
        <v>1</v>
      </c>
      <c r="S50" s="110">
        <f t="shared" si="18"/>
        <v>0</v>
      </c>
      <c r="T50" s="112">
        <f t="shared" si="18"/>
        <v>0</v>
      </c>
      <c r="U50" s="104">
        <f>SUM(U48:U49)</f>
        <v>5</v>
      </c>
    </row>
    <row r="51" spans="1:21" s="79" customFormat="1" ht="14.25">
      <c r="A51" s="106" t="s">
        <v>51</v>
      </c>
      <c r="B51" s="143"/>
      <c r="C51" s="144"/>
      <c r="D51" s="144"/>
      <c r="E51" s="145"/>
      <c r="F51" s="145"/>
      <c r="G51" s="146"/>
      <c r="H51" s="109"/>
      <c r="I51" s="110"/>
      <c r="J51" s="111"/>
      <c r="K51" s="111"/>
      <c r="L51" s="112"/>
      <c r="M51" s="95"/>
      <c r="N51" s="110"/>
      <c r="O51" s="111"/>
      <c r="P51" s="111"/>
      <c r="Q51" s="112"/>
      <c r="R51" s="95"/>
      <c r="S51" s="110"/>
      <c r="T51" s="112"/>
      <c r="U51" s="114"/>
    </row>
    <row r="52" spans="1:21">
      <c r="A52" s="94" t="s">
        <v>64</v>
      </c>
      <c r="B52" s="3">
        <v>0</v>
      </c>
      <c r="C52" s="3">
        <v>6</v>
      </c>
      <c r="D52" s="3">
        <v>38</v>
      </c>
      <c r="E52" s="3">
        <v>1</v>
      </c>
      <c r="F52" s="3">
        <v>1</v>
      </c>
      <c r="G52" s="3">
        <v>0</v>
      </c>
      <c r="H52" s="58">
        <f>SUM(B52:G52)</f>
        <v>46</v>
      </c>
      <c r="I52" s="12">
        <v>26</v>
      </c>
      <c r="J52" s="14">
        <v>0</v>
      </c>
      <c r="K52" s="14">
        <v>9</v>
      </c>
      <c r="L52" s="13">
        <v>8</v>
      </c>
      <c r="M52" s="95">
        <f t="shared" si="15"/>
        <v>43</v>
      </c>
      <c r="N52" s="12">
        <v>0</v>
      </c>
      <c r="O52" s="14">
        <v>0</v>
      </c>
      <c r="P52" s="14">
        <v>1</v>
      </c>
      <c r="Q52" s="13">
        <v>28</v>
      </c>
      <c r="R52" s="95">
        <f t="shared" si="16"/>
        <v>29</v>
      </c>
      <c r="S52" s="12">
        <v>0</v>
      </c>
      <c r="T52" s="13">
        <v>0</v>
      </c>
      <c r="U52" s="96">
        <f>T52+S52+R52+M52+H52</f>
        <v>118</v>
      </c>
    </row>
    <row r="53" spans="1:21">
      <c r="A53" s="94" t="s">
        <v>55</v>
      </c>
      <c r="B53" s="3">
        <v>0</v>
      </c>
      <c r="C53" s="3">
        <v>0</v>
      </c>
      <c r="D53" s="3">
        <v>78</v>
      </c>
      <c r="E53" s="3">
        <v>177</v>
      </c>
      <c r="F53" s="3">
        <v>0</v>
      </c>
      <c r="G53" s="3">
        <v>0</v>
      </c>
      <c r="H53" s="58">
        <f>SUM(B53:G53)</f>
        <v>255</v>
      </c>
      <c r="I53" s="12">
        <v>33</v>
      </c>
      <c r="J53" s="14">
        <v>0</v>
      </c>
      <c r="K53" s="14">
        <v>51</v>
      </c>
      <c r="L53" s="13">
        <v>11</v>
      </c>
      <c r="M53" s="95">
        <f t="shared" si="15"/>
        <v>95</v>
      </c>
      <c r="N53" s="12">
        <v>2</v>
      </c>
      <c r="O53" s="14">
        <v>3</v>
      </c>
      <c r="P53" s="14">
        <v>1</v>
      </c>
      <c r="Q53" s="13">
        <v>0</v>
      </c>
      <c r="R53" s="95">
        <f t="shared" si="16"/>
        <v>6</v>
      </c>
      <c r="S53" s="12">
        <v>0</v>
      </c>
      <c r="T53" s="13">
        <v>7</v>
      </c>
      <c r="U53" s="96">
        <f>T53+S53+R53+M53+H53</f>
        <v>363</v>
      </c>
    </row>
    <row r="54" spans="1:21" s="79" customFormat="1" ht="14.25">
      <c r="A54" s="97" t="s">
        <v>45</v>
      </c>
      <c r="B54" s="143">
        <f t="shared" ref="B54:G54" si="19">B53+B52</f>
        <v>0</v>
      </c>
      <c r="C54" s="144">
        <f t="shared" si="19"/>
        <v>6</v>
      </c>
      <c r="D54" s="144">
        <f t="shared" si="19"/>
        <v>116</v>
      </c>
      <c r="E54" s="145">
        <f t="shared" si="19"/>
        <v>178</v>
      </c>
      <c r="F54" s="145">
        <f t="shared" si="19"/>
        <v>1</v>
      </c>
      <c r="G54" s="146">
        <f t="shared" si="19"/>
        <v>0</v>
      </c>
      <c r="H54" s="58">
        <f>SUM(B54:G54)</f>
        <v>301</v>
      </c>
      <c r="I54" s="110">
        <f>I53+I52</f>
        <v>59</v>
      </c>
      <c r="J54" s="111">
        <f>J53+J52</f>
        <v>0</v>
      </c>
      <c r="K54" s="111">
        <f>K53+K52</f>
        <v>60</v>
      </c>
      <c r="L54" s="112">
        <f>L53+L52</f>
        <v>19</v>
      </c>
      <c r="M54" s="95">
        <f t="shared" si="15"/>
        <v>138</v>
      </c>
      <c r="N54" s="110">
        <f t="shared" ref="N54:T54" si="20">N53+N52</f>
        <v>2</v>
      </c>
      <c r="O54" s="111">
        <f>O53+O52</f>
        <v>3</v>
      </c>
      <c r="P54" s="111">
        <f t="shared" si="20"/>
        <v>2</v>
      </c>
      <c r="Q54" s="112">
        <f t="shared" si="20"/>
        <v>28</v>
      </c>
      <c r="R54" s="95">
        <f t="shared" si="16"/>
        <v>35</v>
      </c>
      <c r="S54" s="110">
        <f t="shared" si="20"/>
        <v>0</v>
      </c>
      <c r="T54" s="112">
        <f t="shared" si="20"/>
        <v>7</v>
      </c>
      <c r="U54" s="104">
        <f>SUM(U52:U53)</f>
        <v>481</v>
      </c>
    </row>
    <row r="55" spans="1:21" s="79" customFormat="1" ht="14.25">
      <c r="A55" s="106" t="s">
        <v>52</v>
      </c>
      <c r="B55" s="143"/>
      <c r="C55" s="144"/>
      <c r="D55" s="144"/>
      <c r="E55" s="145"/>
      <c r="F55" s="145"/>
      <c r="G55" s="146"/>
      <c r="H55" s="109"/>
      <c r="I55" s="110"/>
      <c r="J55" s="111"/>
      <c r="K55" s="111"/>
      <c r="L55" s="112"/>
      <c r="M55" s="95"/>
      <c r="N55" s="110"/>
      <c r="O55" s="111"/>
      <c r="P55" s="111"/>
      <c r="Q55" s="112"/>
      <c r="R55" s="95"/>
      <c r="S55" s="110"/>
      <c r="T55" s="112"/>
      <c r="U55" s="114"/>
    </row>
    <row r="56" spans="1:21">
      <c r="A56" s="94" t="s">
        <v>64</v>
      </c>
      <c r="B56" s="2">
        <v>0</v>
      </c>
      <c r="C56" s="3">
        <v>0</v>
      </c>
      <c r="D56" s="3">
        <v>0</v>
      </c>
      <c r="E56" s="4">
        <v>0</v>
      </c>
      <c r="F56" s="3">
        <v>0</v>
      </c>
      <c r="G56" s="3">
        <v>0</v>
      </c>
      <c r="H56" s="58">
        <f>SUM(B56:G56)</f>
        <v>0</v>
      </c>
      <c r="I56" s="12">
        <v>0</v>
      </c>
      <c r="J56" s="14">
        <v>0</v>
      </c>
      <c r="K56" s="14">
        <v>0</v>
      </c>
      <c r="L56" s="13">
        <v>0</v>
      </c>
      <c r="M56" s="95">
        <f t="shared" si="15"/>
        <v>0</v>
      </c>
      <c r="N56" s="12">
        <v>0</v>
      </c>
      <c r="O56" s="14">
        <v>0</v>
      </c>
      <c r="P56" s="14">
        <v>0</v>
      </c>
      <c r="Q56" s="13">
        <v>0</v>
      </c>
      <c r="R56" s="95">
        <f t="shared" si="16"/>
        <v>0</v>
      </c>
      <c r="S56" s="12">
        <v>0</v>
      </c>
      <c r="T56" s="13">
        <v>0</v>
      </c>
      <c r="U56" s="96">
        <f>T56+S56+R56+M56+H56</f>
        <v>0</v>
      </c>
    </row>
    <row r="57" spans="1:21">
      <c r="A57" s="94" t="s">
        <v>55</v>
      </c>
      <c r="B57" s="2">
        <v>0</v>
      </c>
      <c r="C57" s="3">
        <v>0</v>
      </c>
      <c r="D57" s="3">
        <v>0</v>
      </c>
      <c r="E57" s="4">
        <v>0</v>
      </c>
      <c r="F57" s="3">
        <v>2</v>
      </c>
      <c r="G57" s="3">
        <v>0</v>
      </c>
      <c r="H57" s="58">
        <f>SUM(B57:G57)</f>
        <v>2</v>
      </c>
      <c r="I57" s="12">
        <v>0</v>
      </c>
      <c r="J57" s="14">
        <v>0</v>
      </c>
      <c r="K57" s="14">
        <v>0</v>
      </c>
      <c r="L57" s="13">
        <v>0</v>
      </c>
      <c r="M57" s="95">
        <f t="shared" si="15"/>
        <v>0</v>
      </c>
      <c r="N57" s="12">
        <v>0</v>
      </c>
      <c r="O57" s="14">
        <v>0</v>
      </c>
      <c r="P57" s="14">
        <v>0</v>
      </c>
      <c r="Q57" s="13">
        <v>0</v>
      </c>
      <c r="R57" s="95">
        <f t="shared" si="16"/>
        <v>0</v>
      </c>
      <c r="S57" s="12">
        <v>0</v>
      </c>
      <c r="T57" s="13">
        <v>0</v>
      </c>
      <c r="U57" s="96">
        <f>T57+S57+R57+M57+H57</f>
        <v>2</v>
      </c>
    </row>
    <row r="58" spans="1:21" s="79" customFormat="1" ht="14.25">
      <c r="A58" s="97" t="s">
        <v>45</v>
      </c>
      <c r="B58" s="143">
        <f t="shared" ref="B58:G58" si="21">B57+B56</f>
        <v>0</v>
      </c>
      <c r="C58" s="144">
        <f t="shared" si="21"/>
        <v>0</v>
      </c>
      <c r="D58" s="144">
        <f t="shared" si="21"/>
        <v>0</v>
      </c>
      <c r="E58" s="145">
        <f t="shared" si="21"/>
        <v>0</v>
      </c>
      <c r="F58" s="145">
        <f t="shared" si="21"/>
        <v>2</v>
      </c>
      <c r="G58" s="146">
        <f t="shared" si="21"/>
        <v>0</v>
      </c>
      <c r="H58" s="58">
        <f>SUM(B58:G58)</f>
        <v>2</v>
      </c>
      <c r="I58" s="110">
        <f>I57+I56</f>
        <v>0</v>
      </c>
      <c r="J58" s="111">
        <f>J57+J56</f>
        <v>0</v>
      </c>
      <c r="K58" s="111">
        <f>K57+K56</f>
        <v>0</v>
      </c>
      <c r="L58" s="112">
        <f>L57+L56</f>
        <v>0</v>
      </c>
      <c r="M58" s="95">
        <f t="shared" si="15"/>
        <v>0</v>
      </c>
      <c r="N58" s="110">
        <f t="shared" ref="N58:T58" si="22">N57+N56</f>
        <v>0</v>
      </c>
      <c r="O58" s="111">
        <f>O57+O56</f>
        <v>0</v>
      </c>
      <c r="P58" s="111">
        <f t="shared" si="22"/>
        <v>0</v>
      </c>
      <c r="Q58" s="112">
        <f t="shared" si="22"/>
        <v>0</v>
      </c>
      <c r="R58" s="95">
        <f t="shared" si="16"/>
        <v>0</v>
      </c>
      <c r="S58" s="110">
        <f t="shared" si="22"/>
        <v>0</v>
      </c>
      <c r="T58" s="112">
        <f t="shared" si="22"/>
        <v>0</v>
      </c>
      <c r="U58" s="104">
        <f>SUM(U56:U57)</f>
        <v>2</v>
      </c>
    </row>
    <row r="59" spans="1:21" s="79" customFormat="1" ht="14.25">
      <c r="A59" s="97"/>
      <c r="B59" s="143"/>
      <c r="C59" s="144"/>
      <c r="D59" s="144"/>
      <c r="E59" s="145"/>
      <c r="F59" s="145"/>
      <c r="G59" s="146"/>
      <c r="H59" s="58"/>
      <c r="I59" s="110"/>
      <c r="J59" s="111"/>
      <c r="K59" s="111"/>
      <c r="L59" s="112"/>
      <c r="M59" s="95"/>
      <c r="N59" s="110"/>
      <c r="O59" s="111"/>
      <c r="P59" s="111"/>
      <c r="Q59" s="112"/>
      <c r="R59" s="95"/>
      <c r="S59" s="110"/>
      <c r="T59" s="112"/>
      <c r="U59" s="119"/>
    </row>
    <row r="60" spans="1:21">
      <c r="A60" s="94" t="s">
        <v>65</v>
      </c>
      <c r="B60" s="120">
        <f t="shared" ref="B60:G61" si="23">B48+B52+B56</f>
        <v>0</v>
      </c>
      <c r="C60" s="121">
        <f t="shared" si="23"/>
        <v>6</v>
      </c>
      <c r="D60" s="121">
        <f t="shared" si="23"/>
        <v>38</v>
      </c>
      <c r="E60" s="121">
        <f t="shared" si="23"/>
        <v>1</v>
      </c>
      <c r="F60" s="121">
        <f t="shared" si="23"/>
        <v>1</v>
      </c>
      <c r="G60" s="122">
        <f t="shared" si="23"/>
        <v>0</v>
      </c>
      <c r="H60" s="58">
        <f>SUM(B60:G60)</f>
        <v>46</v>
      </c>
      <c r="I60" s="123">
        <f t="shared" ref="I60:T60" si="24">I48+I52+I56</f>
        <v>26</v>
      </c>
      <c r="J60" s="124">
        <f>J48+J52+J56</f>
        <v>0</v>
      </c>
      <c r="K60" s="124">
        <f>K48+K52+K56</f>
        <v>11</v>
      </c>
      <c r="L60" s="125">
        <f t="shared" si="24"/>
        <v>8</v>
      </c>
      <c r="M60" s="95">
        <f t="shared" si="15"/>
        <v>45</v>
      </c>
      <c r="N60" s="123">
        <f t="shared" si="24"/>
        <v>0</v>
      </c>
      <c r="O60" s="124">
        <f>O48+O52+O56</f>
        <v>0</v>
      </c>
      <c r="P60" s="124">
        <f t="shared" si="24"/>
        <v>1</v>
      </c>
      <c r="Q60" s="125">
        <f t="shared" si="24"/>
        <v>29</v>
      </c>
      <c r="R60" s="95">
        <f t="shared" si="16"/>
        <v>30</v>
      </c>
      <c r="S60" s="123">
        <f t="shared" si="24"/>
        <v>0</v>
      </c>
      <c r="T60" s="125">
        <f t="shared" si="24"/>
        <v>0</v>
      </c>
      <c r="U60" s="59">
        <f>T60+S60+R60+M60+H60</f>
        <v>121</v>
      </c>
    </row>
    <row r="61" spans="1:21">
      <c r="A61" s="128" t="s">
        <v>42</v>
      </c>
      <c r="B61" s="120">
        <f t="shared" si="23"/>
        <v>0</v>
      </c>
      <c r="C61" s="121">
        <f t="shared" si="23"/>
        <v>0</v>
      </c>
      <c r="D61" s="121">
        <f t="shared" si="23"/>
        <v>78</v>
      </c>
      <c r="E61" s="121">
        <f t="shared" si="23"/>
        <v>177</v>
      </c>
      <c r="F61" s="121">
        <f t="shared" si="23"/>
        <v>2</v>
      </c>
      <c r="G61" s="122">
        <f t="shared" si="23"/>
        <v>0</v>
      </c>
      <c r="H61" s="58">
        <f>SUM(B61:G61)</f>
        <v>257</v>
      </c>
      <c r="I61" s="123">
        <f t="shared" ref="I61:T61" si="25">I49+I53+I57</f>
        <v>33</v>
      </c>
      <c r="J61" s="124">
        <f>J49+J53+J57</f>
        <v>0</v>
      </c>
      <c r="K61" s="124">
        <f>K49+K53+K57</f>
        <v>53</v>
      </c>
      <c r="L61" s="125">
        <f t="shared" si="25"/>
        <v>11</v>
      </c>
      <c r="M61" s="95">
        <f t="shared" si="15"/>
        <v>97</v>
      </c>
      <c r="N61" s="123">
        <f t="shared" si="25"/>
        <v>2</v>
      </c>
      <c r="O61" s="124">
        <f>O49+O53+O57</f>
        <v>3</v>
      </c>
      <c r="P61" s="124">
        <f t="shared" si="25"/>
        <v>1</v>
      </c>
      <c r="Q61" s="125">
        <f t="shared" si="25"/>
        <v>0</v>
      </c>
      <c r="R61" s="95">
        <f t="shared" si="16"/>
        <v>6</v>
      </c>
      <c r="S61" s="123">
        <f t="shared" si="25"/>
        <v>0</v>
      </c>
      <c r="T61" s="125">
        <f t="shared" si="25"/>
        <v>7</v>
      </c>
      <c r="U61" s="59">
        <f>T61+S61+R61+M61+H61</f>
        <v>367</v>
      </c>
    </row>
    <row r="62" spans="1:21" s="76" customFormat="1">
      <c r="A62" s="129" t="s">
        <v>44</v>
      </c>
      <c r="B62" s="147">
        <f t="shared" ref="B62:G62" si="26">B60+B61</f>
        <v>0</v>
      </c>
      <c r="C62" s="148">
        <f t="shared" si="26"/>
        <v>6</v>
      </c>
      <c r="D62" s="148">
        <f t="shared" si="26"/>
        <v>116</v>
      </c>
      <c r="E62" s="148">
        <f t="shared" si="26"/>
        <v>178</v>
      </c>
      <c r="F62" s="148">
        <f t="shared" si="26"/>
        <v>3</v>
      </c>
      <c r="G62" s="149">
        <f t="shared" si="26"/>
        <v>0</v>
      </c>
      <c r="H62" s="150">
        <f>SUM(B62:G62)</f>
        <v>303</v>
      </c>
      <c r="I62" s="151">
        <f>I60+I61</f>
        <v>59</v>
      </c>
      <c r="J62" s="152">
        <f>J60+J61</f>
        <v>0</v>
      </c>
      <c r="K62" s="152">
        <f>K60+K61</f>
        <v>64</v>
      </c>
      <c r="L62" s="153">
        <f>L60+L61</f>
        <v>19</v>
      </c>
      <c r="M62" s="136">
        <f>SUM(I62:L62)</f>
        <v>142</v>
      </c>
      <c r="N62" s="151">
        <f t="shared" ref="N62:T62" si="27">N60+N61</f>
        <v>2</v>
      </c>
      <c r="O62" s="152">
        <f t="shared" si="27"/>
        <v>3</v>
      </c>
      <c r="P62" s="152">
        <f t="shared" si="27"/>
        <v>2</v>
      </c>
      <c r="Q62" s="153">
        <f t="shared" si="27"/>
        <v>29</v>
      </c>
      <c r="R62" s="154">
        <f t="shared" si="16"/>
        <v>36</v>
      </c>
      <c r="S62" s="151">
        <f t="shared" si="27"/>
        <v>0</v>
      </c>
      <c r="T62" s="153">
        <f t="shared" si="27"/>
        <v>7</v>
      </c>
      <c r="U62" s="65">
        <f>T62+S62+R62+M62+H62</f>
        <v>488</v>
      </c>
    </row>
    <row r="63" spans="1:21">
      <c r="A63" s="60"/>
      <c r="B63" s="155"/>
      <c r="C63" s="155"/>
      <c r="D63" s="155"/>
      <c r="E63" s="156"/>
      <c r="F63" s="156"/>
      <c r="G63" s="156"/>
      <c r="H63" s="157"/>
      <c r="I63" s="156"/>
      <c r="J63" s="156"/>
      <c r="K63" s="156"/>
      <c r="L63" s="156"/>
      <c r="M63" s="158"/>
      <c r="N63" s="156"/>
      <c r="O63" s="156"/>
      <c r="P63" s="156"/>
      <c r="Q63" s="156"/>
      <c r="R63" s="158"/>
      <c r="S63" s="156"/>
      <c r="T63" s="156"/>
      <c r="U63" s="159"/>
    </row>
    <row r="64" spans="1:21" ht="18">
      <c r="A64" s="83" t="s">
        <v>16</v>
      </c>
      <c r="B64" s="160"/>
      <c r="C64" s="160"/>
      <c r="D64" s="160"/>
      <c r="E64" s="161"/>
      <c r="F64" s="161"/>
      <c r="G64" s="161"/>
      <c r="H64" s="162"/>
      <c r="I64" s="161"/>
      <c r="J64" s="161"/>
      <c r="K64" s="161"/>
      <c r="L64" s="161"/>
      <c r="M64" s="54"/>
      <c r="N64" s="161"/>
      <c r="O64" s="161"/>
      <c r="P64" s="161"/>
      <c r="Q64" s="161"/>
      <c r="R64" s="54"/>
      <c r="S64" s="161"/>
      <c r="T64" s="161"/>
      <c r="U64" s="163"/>
    </row>
    <row r="65" spans="1:21">
      <c r="A65" s="164" t="s">
        <v>39</v>
      </c>
      <c r="B65" s="165"/>
      <c r="C65" s="166"/>
      <c r="D65" s="166"/>
      <c r="E65" s="162"/>
      <c r="F65" s="162"/>
      <c r="G65" s="167"/>
      <c r="H65" s="168"/>
      <c r="I65" s="169"/>
      <c r="J65" s="162"/>
      <c r="K65" s="162"/>
      <c r="L65" s="167"/>
      <c r="M65" s="21"/>
      <c r="N65" s="169"/>
      <c r="O65" s="162"/>
      <c r="P65" s="162"/>
      <c r="Q65" s="167"/>
      <c r="R65" s="21"/>
      <c r="S65" s="169"/>
      <c r="T65" s="167"/>
      <c r="U65" s="57"/>
    </row>
    <row r="66" spans="1:21">
      <c r="A66" s="170" t="s">
        <v>11</v>
      </c>
      <c r="B66" s="120"/>
      <c r="C66" s="121"/>
      <c r="D66" s="121"/>
      <c r="E66" s="171"/>
      <c r="F66" s="171"/>
      <c r="G66" s="172"/>
      <c r="H66" s="173"/>
      <c r="I66" s="174"/>
      <c r="J66" s="171"/>
      <c r="K66" s="171"/>
      <c r="L66" s="172"/>
      <c r="M66" s="7"/>
      <c r="N66" s="174"/>
      <c r="O66" s="171"/>
      <c r="P66" s="171"/>
      <c r="Q66" s="172"/>
      <c r="R66" s="7"/>
      <c r="S66" s="174"/>
      <c r="T66" s="172"/>
      <c r="U66" s="175"/>
    </row>
    <row r="67" spans="1:21">
      <c r="A67" s="94" t="s">
        <v>64</v>
      </c>
      <c r="B67" s="2">
        <v>0</v>
      </c>
      <c r="C67" s="3">
        <v>0</v>
      </c>
      <c r="D67" s="3">
        <v>0</v>
      </c>
      <c r="E67" s="3">
        <v>0</v>
      </c>
      <c r="F67" s="3">
        <v>0</v>
      </c>
      <c r="G67" s="5">
        <v>0</v>
      </c>
      <c r="H67" s="58">
        <f>SUM(B67:G67)</f>
        <v>0</v>
      </c>
      <c r="I67" s="6">
        <v>0</v>
      </c>
      <c r="J67" s="4">
        <v>0</v>
      </c>
      <c r="K67" s="4">
        <v>0</v>
      </c>
      <c r="L67" s="5">
        <v>0</v>
      </c>
      <c r="M67" s="7">
        <f>SUM(I67:L67)</f>
        <v>0</v>
      </c>
      <c r="N67" s="6">
        <v>0</v>
      </c>
      <c r="O67" s="4">
        <v>0</v>
      </c>
      <c r="P67" s="4">
        <v>0</v>
      </c>
      <c r="Q67" s="5">
        <v>0</v>
      </c>
      <c r="R67" s="7">
        <f>SUM(N67:Q67)</f>
        <v>0</v>
      </c>
      <c r="S67" s="6">
        <v>0</v>
      </c>
      <c r="T67" s="5">
        <v>0</v>
      </c>
      <c r="U67" s="59">
        <f>T67+S67+R67+M67+H67</f>
        <v>0</v>
      </c>
    </row>
    <row r="68" spans="1:21">
      <c r="A68" s="94" t="s">
        <v>55</v>
      </c>
      <c r="B68" s="2">
        <v>0</v>
      </c>
      <c r="C68" s="3">
        <v>0</v>
      </c>
      <c r="D68" s="3">
        <v>0</v>
      </c>
      <c r="E68" s="3">
        <v>0</v>
      </c>
      <c r="F68" s="3">
        <v>0</v>
      </c>
      <c r="G68" s="5">
        <v>0</v>
      </c>
      <c r="H68" s="58">
        <f>SUM(B68:G68)</f>
        <v>0</v>
      </c>
      <c r="I68" s="6">
        <v>0</v>
      </c>
      <c r="J68" s="4">
        <v>0</v>
      </c>
      <c r="K68" s="4">
        <v>0</v>
      </c>
      <c r="L68" s="5">
        <v>0</v>
      </c>
      <c r="M68" s="7">
        <f>SUM(I68:L68)</f>
        <v>0</v>
      </c>
      <c r="N68" s="6">
        <v>0</v>
      </c>
      <c r="O68" s="4">
        <v>0</v>
      </c>
      <c r="P68" s="4">
        <v>0</v>
      </c>
      <c r="Q68" s="5">
        <v>0</v>
      </c>
      <c r="R68" s="7">
        <f>SUM(N68:Q68)</f>
        <v>0</v>
      </c>
      <c r="S68" s="6">
        <v>0</v>
      </c>
      <c r="T68" s="5">
        <v>0</v>
      </c>
      <c r="U68" s="59">
        <f>T68+S68+R68+M68+H68</f>
        <v>0</v>
      </c>
    </row>
    <row r="69" spans="1:21">
      <c r="A69" s="170" t="s">
        <v>12</v>
      </c>
      <c r="B69" s="120"/>
      <c r="C69" s="121"/>
      <c r="D69" s="121"/>
      <c r="E69" s="171"/>
      <c r="F69" s="171"/>
      <c r="G69" s="172"/>
      <c r="H69" s="173"/>
      <c r="I69" s="174"/>
      <c r="J69" s="171"/>
      <c r="K69" s="171"/>
      <c r="L69" s="172"/>
      <c r="M69" s="7"/>
      <c r="N69" s="174"/>
      <c r="O69" s="171"/>
      <c r="P69" s="171"/>
      <c r="Q69" s="172"/>
      <c r="R69" s="7"/>
      <c r="S69" s="174"/>
      <c r="T69" s="172"/>
      <c r="U69" s="175"/>
    </row>
    <row r="70" spans="1:21">
      <c r="A70" s="94" t="s">
        <v>64</v>
      </c>
      <c r="B70" s="2">
        <v>0</v>
      </c>
      <c r="C70" s="3">
        <v>0</v>
      </c>
      <c r="D70" s="3">
        <v>0</v>
      </c>
      <c r="E70" s="3">
        <v>0</v>
      </c>
      <c r="F70" s="3">
        <v>0</v>
      </c>
      <c r="G70" s="5">
        <v>0</v>
      </c>
      <c r="H70" s="58">
        <f>SUM(B70:G70)</f>
        <v>0</v>
      </c>
      <c r="I70" s="6">
        <v>0</v>
      </c>
      <c r="J70" s="4">
        <v>0</v>
      </c>
      <c r="K70" s="4">
        <v>2</v>
      </c>
      <c r="L70" s="5">
        <v>0</v>
      </c>
      <c r="M70" s="7">
        <f>SUM(I70:L70)</f>
        <v>2</v>
      </c>
      <c r="N70" s="6">
        <v>0</v>
      </c>
      <c r="O70" s="4">
        <v>0</v>
      </c>
      <c r="P70" s="4">
        <v>0</v>
      </c>
      <c r="Q70" s="5">
        <v>0</v>
      </c>
      <c r="R70" s="7">
        <f>SUM(N70:Q70)</f>
        <v>0</v>
      </c>
      <c r="S70" s="6">
        <v>0</v>
      </c>
      <c r="T70" s="5">
        <v>0</v>
      </c>
      <c r="U70" s="59">
        <f>T70+S70+R70+M70+H70</f>
        <v>2</v>
      </c>
    </row>
    <row r="71" spans="1:21">
      <c r="A71" s="94" t="s">
        <v>55</v>
      </c>
      <c r="B71" s="2">
        <v>0</v>
      </c>
      <c r="C71" s="3">
        <v>0</v>
      </c>
      <c r="D71" s="3">
        <v>0</v>
      </c>
      <c r="E71" s="3">
        <v>0</v>
      </c>
      <c r="F71" s="3">
        <v>0</v>
      </c>
      <c r="G71" s="5">
        <v>0</v>
      </c>
      <c r="H71" s="58">
        <f>SUM(B71:G71)</f>
        <v>0</v>
      </c>
      <c r="I71" s="6">
        <v>0</v>
      </c>
      <c r="J71" s="4">
        <v>0</v>
      </c>
      <c r="K71" s="4">
        <v>0</v>
      </c>
      <c r="L71" s="5">
        <v>0</v>
      </c>
      <c r="M71" s="7">
        <f>SUM(I71:L71)</f>
        <v>0</v>
      </c>
      <c r="N71" s="6">
        <v>0</v>
      </c>
      <c r="O71" s="4">
        <v>0</v>
      </c>
      <c r="P71" s="4">
        <v>0</v>
      </c>
      <c r="Q71" s="5">
        <v>0</v>
      </c>
      <c r="R71" s="7">
        <f>SUM(N71:Q71)</f>
        <v>0</v>
      </c>
      <c r="S71" s="6">
        <v>0</v>
      </c>
      <c r="T71" s="5">
        <v>0</v>
      </c>
      <c r="U71" s="59">
        <f>T71+S71+R71+M71+H71</f>
        <v>0</v>
      </c>
    </row>
    <row r="72" spans="1:21">
      <c r="A72" s="176" t="s">
        <v>13</v>
      </c>
      <c r="B72" s="120"/>
      <c r="C72" s="121"/>
      <c r="D72" s="121"/>
      <c r="E72" s="171"/>
      <c r="F72" s="171"/>
      <c r="G72" s="172"/>
      <c r="H72" s="58"/>
      <c r="I72" s="174"/>
      <c r="J72" s="171"/>
      <c r="K72" s="171"/>
      <c r="L72" s="172"/>
      <c r="M72" s="7"/>
      <c r="N72" s="174"/>
      <c r="O72" s="171"/>
      <c r="P72" s="171"/>
      <c r="Q72" s="172"/>
      <c r="R72" s="7"/>
      <c r="S72" s="174"/>
      <c r="T72" s="172"/>
      <c r="U72" s="59"/>
    </row>
    <row r="73" spans="1:21">
      <c r="A73" s="94" t="s">
        <v>64</v>
      </c>
      <c r="B73" s="120">
        <f t="shared" ref="B73:G74" si="28">B67-B70</f>
        <v>0</v>
      </c>
      <c r="C73" s="121">
        <f t="shared" si="28"/>
        <v>0</v>
      </c>
      <c r="D73" s="121">
        <f t="shared" si="28"/>
        <v>0</v>
      </c>
      <c r="E73" s="121">
        <f t="shared" si="28"/>
        <v>0</v>
      </c>
      <c r="F73" s="121">
        <f t="shared" si="28"/>
        <v>0</v>
      </c>
      <c r="G73" s="122">
        <f t="shared" si="28"/>
        <v>0</v>
      </c>
      <c r="H73" s="58">
        <f>SUM(B73:G73)</f>
        <v>0</v>
      </c>
      <c r="I73" s="120">
        <f t="shared" ref="I73:L74" si="29">I67-I70</f>
        <v>0</v>
      </c>
      <c r="J73" s="121">
        <f t="shared" si="29"/>
        <v>0</v>
      </c>
      <c r="K73" s="121">
        <f t="shared" si="29"/>
        <v>-2</v>
      </c>
      <c r="L73" s="122">
        <f t="shared" si="29"/>
        <v>0</v>
      </c>
      <c r="M73" s="8">
        <f>SUM(I73:L73)</f>
        <v>-2</v>
      </c>
      <c r="N73" s="120">
        <f t="shared" ref="N73:Q74" si="30">N67-N70</f>
        <v>0</v>
      </c>
      <c r="O73" s="121">
        <f>O67-O70</f>
        <v>0</v>
      </c>
      <c r="P73" s="121">
        <f t="shared" si="30"/>
        <v>0</v>
      </c>
      <c r="Q73" s="122">
        <f t="shared" si="30"/>
        <v>0</v>
      </c>
      <c r="R73" s="7">
        <f>SUM(N73:Q73)</f>
        <v>0</v>
      </c>
      <c r="S73" s="120">
        <f>S67-S70</f>
        <v>0</v>
      </c>
      <c r="T73" s="122">
        <f>T67-T70</f>
        <v>0</v>
      </c>
      <c r="U73" s="59">
        <f>T73+S73+R73+M73+H73</f>
        <v>-2</v>
      </c>
    </row>
    <row r="74" spans="1:21">
      <c r="A74" s="94" t="s">
        <v>55</v>
      </c>
      <c r="B74" s="61">
        <f t="shared" si="28"/>
        <v>0</v>
      </c>
      <c r="C74" s="62">
        <f t="shared" si="28"/>
        <v>0</v>
      </c>
      <c r="D74" s="62">
        <f t="shared" si="28"/>
        <v>0</v>
      </c>
      <c r="E74" s="62">
        <f t="shared" si="28"/>
        <v>0</v>
      </c>
      <c r="F74" s="62">
        <f t="shared" si="28"/>
        <v>0</v>
      </c>
      <c r="G74" s="63">
        <f t="shared" si="28"/>
        <v>0</v>
      </c>
      <c r="H74" s="64">
        <f>SUM(B74:G74)</f>
        <v>0</v>
      </c>
      <c r="I74" s="61">
        <f t="shared" si="29"/>
        <v>0</v>
      </c>
      <c r="J74" s="62">
        <f t="shared" si="29"/>
        <v>0</v>
      </c>
      <c r="K74" s="62">
        <f t="shared" si="29"/>
        <v>0</v>
      </c>
      <c r="L74" s="63">
        <f t="shared" si="29"/>
        <v>0</v>
      </c>
      <c r="M74" s="20">
        <f>SUM(I74:L74)</f>
        <v>0</v>
      </c>
      <c r="N74" s="61">
        <f t="shared" si="30"/>
        <v>0</v>
      </c>
      <c r="O74" s="62">
        <f>O68-O71</f>
        <v>0</v>
      </c>
      <c r="P74" s="62">
        <f t="shared" si="30"/>
        <v>0</v>
      </c>
      <c r="Q74" s="63">
        <f t="shared" si="30"/>
        <v>0</v>
      </c>
      <c r="R74" s="16">
        <f>SUM(N74:Q74)</f>
        <v>0</v>
      </c>
      <c r="S74" s="61">
        <f>S68-S71</f>
        <v>0</v>
      </c>
      <c r="T74" s="63">
        <f>T68-T71</f>
        <v>0</v>
      </c>
      <c r="U74" s="65">
        <f>T74+S74+R74+M74+H74</f>
        <v>0</v>
      </c>
    </row>
    <row r="75" spans="1:21">
      <c r="A75" s="33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9"/>
      <c r="N75" s="121"/>
      <c r="O75" s="121"/>
      <c r="P75" s="121"/>
      <c r="Q75" s="121"/>
      <c r="R75" s="17"/>
      <c r="S75" s="121"/>
      <c r="T75" s="121"/>
      <c r="U75" s="177"/>
    </row>
    <row r="76" spans="1:21">
      <c r="A76" s="164" t="s">
        <v>40</v>
      </c>
      <c r="B76" s="165"/>
      <c r="C76" s="166"/>
      <c r="D76" s="166"/>
      <c r="E76" s="166"/>
      <c r="F76" s="166"/>
      <c r="G76" s="178"/>
      <c r="H76" s="179"/>
      <c r="I76" s="165"/>
      <c r="J76" s="166"/>
      <c r="K76" s="166"/>
      <c r="L76" s="178"/>
      <c r="M76" s="21"/>
      <c r="N76" s="165"/>
      <c r="O76" s="166"/>
      <c r="P76" s="166"/>
      <c r="Q76" s="178"/>
      <c r="R76" s="18"/>
      <c r="S76" s="165"/>
      <c r="T76" s="178"/>
      <c r="U76" s="180"/>
    </row>
    <row r="77" spans="1:21">
      <c r="A77" s="170" t="s">
        <v>11</v>
      </c>
      <c r="B77" s="120"/>
      <c r="C77" s="121"/>
      <c r="D77" s="121"/>
      <c r="E77" s="121"/>
      <c r="F77" s="121"/>
      <c r="G77" s="122"/>
      <c r="H77" s="58"/>
      <c r="I77" s="120"/>
      <c r="J77" s="121"/>
      <c r="K77" s="121"/>
      <c r="L77" s="122"/>
      <c r="M77" s="7"/>
      <c r="N77" s="120"/>
      <c r="O77" s="121"/>
      <c r="P77" s="121"/>
      <c r="Q77" s="122"/>
      <c r="R77" s="8"/>
      <c r="S77" s="120"/>
      <c r="T77" s="122"/>
      <c r="U77" s="59"/>
    </row>
    <row r="78" spans="1:21">
      <c r="A78" s="94" t="s">
        <v>64</v>
      </c>
      <c r="B78" s="2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58">
        <f>SUM(B78:G78)</f>
        <v>0</v>
      </c>
      <c r="I78" s="6">
        <v>0</v>
      </c>
      <c r="J78" s="4">
        <v>0</v>
      </c>
      <c r="K78" s="4">
        <v>0</v>
      </c>
      <c r="L78" s="5">
        <v>0</v>
      </c>
      <c r="M78" s="7">
        <f>SUM(I78:L78)</f>
        <v>0</v>
      </c>
      <c r="N78" s="6">
        <v>0</v>
      </c>
      <c r="O78" s="4">
        <v>0</v>
      </c>
      <c r="P78" s="4">
        <v>0</v>
      </c>
      <c r="Q78" s="5">
        <v>0</v>
      </c>
      <c r="R78" s="7">
        <f>SUM(N78:Q78)</f>
        <v>0</v>
      </c>
      <c r="S78" s="6">
        <v>0</v>
      </c>
      <c r="T78" s="5">
        <v>0</v>
      </c>
      <c r="U78" s="59">
        <f>T78+S78+R78+M78+H78</f>
        <v>0</v>
      </c>
    </row>
    <row r="79" spans="1:21">
      <c r="A79" s="94" t="s">
        <v>55</v>
      </c>
      <c r="B79" s="2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58">
        <f>SUM(B79:G79)</f>
        <v>0</v>
      </c>
      <c r="I79" s="6">
        <v>0</v>
      </c>
      <c r="J79" s="4">
        <v>0</v>
      </c>
      <c r="K79" s="4">
        <v>0</v>
      </c>
      <c r="L79" s="5">
        <v>0</v>
      </c>
      <c r="M79" s="7">
        <f>SUM(I79:L79)</f>
        <v>0</v>
      </c>
      <c r="N79" s="6">
        <v>0</v>
      </c>
      <c r="O79" s="4">
        <v>0</v>
      </c>
      <c r="P79" s="4">
        <v>0</v>
      </c>
      <c r="Q79" s="5">
        <v>0</v>
      </c>
      <c r="R79" s="7">
        <f>SUM(N79:Q79)</f>
        <v>0</v>
      </c>
      <c r="S79" s="6">
        <v>0</v>
      </c>
      <c r="T79" s="5">
        <v>0</v>
      </c>
      <c r="U79" s="59">
        <f>T79+S79+R79+M79+H79</f>
        <v>0</v>
      </c>
    </row>
    <row r="80" spans="1:21">
      <c r="A80" s="170" t="s">
        <v>12</v>
      </c>
      <c r="B80" s="120"/>
      <c r="C80" s="121"/>
      <c r="D80" s="121"/>
      <c r="E80" s="171"/>
      <c r="F80" s="171"/>
      <c r="G80" s="172"/>
      <c r="H80" s="58"/>
      <c r="I80" s="174"/>
      <c r="J80" s="171"/>
      <c r="K80" s="171"/>
      <c r="L80" s="172"/>
      <c r="M80" s="7"/>
      <c r="N80" s="174"/>
      <c r="O80" s="171"/>
      <c r="P80" s="171"/>
      <c r="Q80" s="172"/>
      <c r="R80" s="8"/>
      <c r="S80" s="174"/>
      <c r="T80" s="172"/>
      <c r="U80" s="59"/>
    </row>
    <row r="81" spans="1:21">
      <c r="A81" s="94" t="s">
        <v>64</v>
      </c>
      <c r="B81" s="2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58">
        <f>SUM(B81:G81)</f>
        <v>1</v>
      </c>
      <c r="I81" s="6">
        <v>0</v>
      </c>
      <c r="J81" s="4">
        <v>0</v>
      </c>
      <c r="K81" s="4">
        <v>0</v>
      </c>
      <c r="L81" s="5">
        <v>0</v>
      </c>
      <c r="M81" s="7">
        <f>SUM(I81:L81)</f>
        <v>0</v>
      </c>
      <c r="N81" s="6">
        <v>0</v>
      </c>
      <c r="O81" s="4">
        <v>0</v>
      </c>
      <c r="P81" s="4">
        <v>0</v>
      </c>
      <c r="Q81" s="5">
        <v>0</v>
      </c>
      <c r="R81" s="7">
        <f>SUM(N81:Q81)</f>
        <v>0</v>
      </c>
      <c r="S81" s="6">
        <v>0</v>
      </c>
      <c r="T81" s="5">
        <v>0</v>
      </c>
      <c r="U81" s="59">
        <f>T81+S81+R81+M81+H81</f>
        <v>1</v>
      </c>
    </row>
    <row r="82" spans="1:21">
      <c r="A82" s="94" t="s">
        <v>55</v>
      </c>
      <c r="B82" s="2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58">
        <f>SUM(B82:G82)</f>
        <v>0</v>
      </c>
      <c r="I82" s="6">
        <v>0</v>
      </c>
      <c r="J82" s="4">
        <v>0</v>
      </c>
      <c r="K82" s="4">
        <v>2</v>
      </c>
      <c r="L82" s="5">
        <v>0</v>
      </c>
      <c r="M82" s="7">
        <f>SUM(I82:L82)</f>
        <v>2</v>
      </c>
      <c r="N82" s="6">
        <v>0</v>
      </c>
      <c r="O82" s="4">
        <v>0</v>
      </c>
      <c r="P82" s="4">
        <v>0</v>
      </c>
      <c r="Q82" s="5">
        <v>0</v>
      </c>
      <c r="R82" s="7">
        <f>SUM(N82:Q82)</f>
        <v>0</v>
      </c>
      <c r="S82" s="6">
        <v>0</v>
      </c>
      <c r="T82" s="5">
        <v>0</v>
      </c>
      <c r="U82" s="59">
        <f>T82+S82+R82+M82+H82</f>
        <v>2</v>
      </c>
    </row>
    <row r="83" spans="1:21">
      <c r="A83" s="176" t="s">
        <v>13</v>
      </c>
      <c r="B83" s="181"/>
      <c r="C83" s="121"/>
      <c r="D83" s="121"/>
      <c r="E83" s="171"/>
      <c r="F83" s="171"/>
      <c r="G83" s="172"/>
      <c r="H83" s="58"/>
      <c r="I83" s="174"/>
      <c r="J83" s="171"/>
      <c r="K83" s="171"/>
      <c r="L83" s="172"/>
      <c r="M83" s="7"/>
      <c r="N83" s="174"/>
      <c r="O83" s="171"/>
      <c r="P83" s="171"/>
      <c r="Q83" s="172"/>
      <c r="R83" s="7"/>
      <c r="S83" s="174"/>
      <c r="T83" s="172"/>
      <c r="U83" s="59"/>
    </row>
    <row r="84" spans="1:21">
      <c r="A84" s="94" t="s">
        <v>64</v>
      </c>
      <c r="B84" s="120">
        <f t="shared" ref="B84:G85" si="31">B78-B81</f>
        <v>0</v>
      </c>
      <c r="C84" s="121">
        <f t="shared" si="31"/>
        <v>0</v>
      </c>
      <c r="D84" s="121">
        <f t="shared" si="31"/>
        <v>-1</v>
      </c>
      <c r="E84" s="121">
        <f t="shared" si="31"/>
        <v>0</v>
      </c>
      <c r="F84" s="121">
        <f t="shared" si="31"/>
        <v>0</v>
      </c>
      <c r="G84" s="122">
        <f t="shared" si="31"/>
        <v>0</v>
      </c>
      <c r="H84" s="58">
        <f>SUM(B84:G84)</f>
        <v>-1</v>
      </c>
      <c r="I84" s="120">
        <f t="shared" ref="I84:L85" si="32">I78-I81</f>
        <v>0</v>
      </c>
      <c r="J84" s="121">
        <f t="shared" si="32"/>
        <v>0</v>
      </c>
      <c r="K84" s="121">
        <f t="shared" si="32"/>
        <v>0</v>
      </c>
      <c r="L84" s="122">
        <f t="shared" si="32"/>
        <v>0</v>
      </c>
      <c r="M84" s="8">
        <f>SUM(I84:L84)</f>
        <v>0</v>
      </c>
      <c r="N84" s="120">
        <f t="shared" ref="N84:Q85" si="33">N78-N81</f>
        <v>0</v>
      </c>
      <c r="O84" s="121">
        <f>O78-O81</f>
        <v>0</v>
      </c>
      <c r="P84" s="121">
        <f t="shared" si="33"/>
        <v>0</v>
      </c>
      <c r="Q84" s="122">
        <f t="shared" si="33"/>
        <v>0</v>
      </c>
      <c r="R84" s="7">
        <f>SUM(N84:Q84)</f>
        <v>0</v>
      </c>
      <c r="S84" s="120">
        <f>S78-S81</f>
        <v>0</v>
      </c>
      <c r="T84" s="122">
        <f>T78-T81</f>
        <v>0</v>
      </c>
      <c r="U84" s="59">
        <f>T84+S84+R84+M84+H84</f>
        <v>-1</v>
      </c>
    </row>
    <row r="85" spans="1:21">
      <c r="A85" s="94" t="s">
        <v>55</v>
      </c>
      <c r="B85" s="61">
        <f t="shared" si="31"/>
        <v>0</v>
      </c>
      <c r="C85" s="62">
        <f t="shared" si="31"/>
        <v>0</v>
      </c>
      <c r="D85" s="62">
        <f t="shared" si="31"/>
        <v>0</v>
      </c>
      <c r="E85" s="62">
        <f t="shared" si="31"/>
        <v>0</v>
      </c>
      <c r="F85" s="62">
        <f t="shared" si="31"/>
        <v>0</v>
      </c>
      <c r="G85" s="63">
        <f t="shared" si="31"/>
        <v>0</v>
      </c>
      <c r="H85" s="64">
        <f>SUM(B85:G85)</f>
        <v>0</v>
      </c>
      <c r="I85" s="61">
        <f t="shared" si="32"/>
        <v>0</v>
      </c>
      <c r="J85" s="62">
        <f t="shared" si="32"/>
        <v>0</v>
      </c>
      <c r="K85" s="62">
        <f t="shared" si="32"/>
        <v>-2</v>
      </c>
      <c r="L85" s="63">
        <f t="shared" si="32"/>
        <v>0</v>
      </c>
      <c r="M85" s="20">
        <f>SUM(I85:L85)</f>
        <v>-2</v>
      </c>
      <c r="N85" s="61">
        <f t="shared" si="33"/>
        <v>0</v>
      </c>
      <c r="O85" s="62">
        <f>O79-O82</f>
        <v>0</v>
      </c>
      <c r="P85" s="62">
        <f t="shared" si="33"/>
        <v>0</v>
      </c>
      <c r="Q85" s="63">
        <f t="shared" si="33"/>
        <v>0</v>
      </c>
      <c r="R85" s="16">
        <f>SUM(N85:Q85)</f>
        <v>0</v>
      </c>
      <c r="S85" s="61">
        <f>S79-S82</f>
        <v>0</v>
      </c>
      <c r="T85" s="63">
        <f>T79-T82</f>
        <v>0</v>
      </c>
      <c r="U85" s="65">
        <f>T85+S85+R85+M85+H85</f>
        <v>-2</v>
      </c>
    </row>
    <row r="86" spans="1:21">
      <c r="A86" s="33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9"/>
      <c r="N86" s="121"/>
      <c r="O86" s="121"/>
      <c r="P86" s="121"/>
      <c r="Q86" s="121"/>
      <c r="R86" s="17"/>
      <c r="S86" s="121"/>
      <c r="T86" s="121"/>
      <c r="U86" s="177"/>
    </row>
    <row r="87" spans="1:21">
      <c r="A87" s="164" t="s">
        <v>41</v>
      </c>
      <c r="B87" s="165"/>
      <c r="C87" s="166"/>
      <c r="D87" s="166"/>
      <c r="E87" s="166"/>
      <c r="F87" s="166"/>
      <c r="G87" s="178"/>
      <c r="H87" s="179"/>
      <c r="I87" s="165"/>
      <c r="J87" s="166"/>
      <c r="K87" s="166"/>
      <c r="L87" s="178"/>
      <c r="M87" s="21"/>
      <c r="N87" s="165"/>
      <c r="O87" s="166"/>
      <c r="P87" s="166"/>
      <c r="Q87" s="178"/>
      <c r="R87" s="18"/>
      <c r="S87" s="165"/>
      <c r="T87" s="178"/>
      <c r="U87" s="180"/>
    </row>
    <row r="88" spans="1:21">
      <c r="A88" s="170" t="s">
        <v>11</v>
      </c>
      <c r="B88" s="120"/>
      <c r="C88" s="121"/>
      <c r="D88" s="121"/>
      <c r="E88" s="121"/>
      <c r="F88" s="121"/>
      <c r="G88" s="122"/>
      <c r="H88" s="58"/>
      <c r="I88" s="120"/>
      <c r="J88" s="121"/>
      <c r="K88" s="121"/>
      <c r="L88" s="122"/>
      <c r="M88" s="7"/>
      <c r="N88" s="120"/>
      <c r="O88" s="121"/>
      <c r="P88" s="121"/>
      <c r="Q88" s="122"/>
      <c r="R88" s="8"/>
      <c r="S88" s="120"/>
      <c r="T88" s="122"/>
      <c r="U88" s="59"/>
    </row>
    <row r="89" spans="1:21">
      <c r="A89" s="94" t="s">
        <v>64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5">
        <v>0</v>
      </c>
      <c r="H89" s="58">
        <f>SUM(B89:G89)</f>
        <v>0</v>
      </c>
      <c r="I89" s="6">
        <v>0</v>
      </c>
      <c r="J89" s="4">
        <v>0</v>
      </c>
      <c r="K89" s="4">
        <v>0</v>
      </c>
      <c r="L89" s="5">
        <v>0</v>
      </c>
      <c r="M89" s="7">
        <f>SUM(I89:L89)</f>
        <v>0</v>
      </c>
      <c r="N89" s="6">
        <v>0</v>
      </c>
      <c r="O89" s="4">
        <v>0</v>
      </c>
      <c r="P89" s="4">
        <v>0</v>
      </c>
      <c r="Q89" s="5">
        <v>0</v>
      </c>
      <c r="R89" s="7">
        <f>SUM(N89:Q89)</f>
        <v>0</v>
      </c>
      <c r="S89" s="6">
        <v>0</v>
      </c>
      <c r="T89" s="5">
        <v>0</v>
      </c>
      <c r="U89" s="59">
        <f>T89+S89+R89+M89+H89</f>
        <v>0</v>
      </c>
    </row>
    <row r="90" spans="1:21">
      <c r="A90" s="94" t="s">
        <v>55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5">
        <v>0</v>
      </c>
      <c r="H90" s="58">
        <f>SUM(B90:G90)</f>
        <v>0</v>
      </c>
      <c r="I90" s="6">
        <v>0</v>
      </c>
      <c r="J90" s="4">
        <v>0</v>
      </c>
      <c r="K90" s="4">
        <v>0</v>
      </c>
      <c r="L90" s="5">
        <v>0</v>
      </c>
      <c r="M90" s="7">
        <f>SUM(I90:L90)</f>
        <v>0</v>
      </c>
      <c r="N90" s="6">
        <v>0</v>
      </c>
      <c r="O90" s="4">
        <v>0</v>
      </c>
      <c r="P90" s="4">
        <v>0</v>
      </c>
      <c r="Q90" s="5">
        <v>0</v>
      </c>
      <c r="R90" s="7">
        <f>SUM(N90:Q90)</f>
        <v>0</v>
      </c>
      <c r="S90" s="6">
        <v>0</v>
      </c>
      <c r="T90" s="5">
        <v>0</v>
      </c>
      <c r="U90" s="59">
        <f>T90+S90+R90+M90+H90</f>
        <v>0</v>
      </c>
    </row>
    <row r="91" spans="1:21">
      <c r="A91" s="170" t="s">
        <v>12</v>
      </c>
      <c r="B91" s="120"/>
      <c r="C91" s="121"/>
      <c r="D91" s="121"/>
      <c r="E91" s="171"/>
      <c r="F91" s="171"/>
      <c r="G91" s="172"/>
      <c r="H91" s="58"/>
      <c r="I91" s="174"/>
      <c r="J91" s="171"/>
      <c r="K91" s="171"/>
      <c r="L91" s="172"/>
      <c r="M91" s="7"/>
      <c r="N91" s="174"/>
      <c r="O91" s="171"/>
      <c r="P91" s="171"/>
      <c r="Q91" s="172"/>
      <c r="R91" s="8"/>
      <c r="S91" s="174"/>
      <c r="T91" s="172"/>
      <c r="U91" s="59"/>
    </row>
    <row r="92" spans="1:21">
      <c r="A92" s="94" t="s">
        <v>64</v>
      </c>
      <c r="B92" s="2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58">
        <f>SUM(B92:G92)</f>
        <v>0</v>
      </c>
      <c r="I92" s="6">
        <v>0</v>
      </c>
      <c r="J92" s="4">
        <v>0</v>
      </c>
      <c r="K92" s="4">
        <v>0</v>
      </c>
      <c r="L92" s="5">
        <v>0</v>
      </c>
      <c r="M92" s="7">
        <f>SUM(I92:L92)</f>
        <v>0</v>
      </c>
      <c r="N92" s="6">
        <v>0</v>
      </c>
      <c r="O92" s="4">
        <v>0</v>
      </c>
      <c r="P92" s="4">
        <v>0</v>
      </c>
      <c r="Q92" s="5">
        <v>0</v>
      </c>
      <c r="R92" s="7">
        <f>SUM(N92:Q92)</f>
        <v>0</v>
      </c>
      <c r="S92" s="6">
        <v>0</v>
      </c>
      <c r="T92" s="5">
        <v>0</v>
      </c>
      <c r="U92" s="59">
        <f>T92+S92+R92+M92+H92</f>
        <v>0</v>
      </c>
    </row>
    <row r="93" spans="1:21">
      <c r="A93" s="94" t="s">
        <v>55</v>
      </c>
      <c r="B93" s="2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58">
        <f>SUM(B93:G93)</f>
        <v>0</v>
      </c>
      <c r="I93" s="6">
        <v>0</v>
      </c>
      <c r="J93" s="4">
        <v>0</v>
      </c>
      <c r="K93" s="4">
        <v>0</v>
      </c>
      <c r="L93" s="5">
        <v>0</v>
      </c>
      <c r="M93" s="7">
        <f>SUM(I93:L93)</f>
        <v>0</v>
      </c>
      <c r="N93" s="6">
        <v>0</v>
      </c>
      <c r="O93" s="4">
        <v>0</v>
      </c>
      <c r="P93" s="4">
        <v>0</v>
      </c>
      <c r="Q93" s="5">
        <v>0</v>
      </c>
      <c r="R93" s="7">
        <f>SUM(N93:Q93)</f>
        <v>0</v>
      </c>
      <c r="S93" s="6">
        <v>0</v>
      </c>
      <c r="T93" s="5">
        <v>0</v>
      </c>
      <c r="U93" s="59">
        <f>T93+S93+R93+M93+H93</f>
        <v>0</v>
      </c>
    </row>
    <row r="94" spans="1:21">
      <c r="A94" s="176" t="s">
        <v>13</v>
      </c>
      <c r="B94" s="120"/>
      <c r="C94" s="121"/>
      <c r="D94" s="121"/>
      <c r="E94" s="171"/>
      <c r="F94" s="171"/>
      <c r="G94" s="172"/>
      <c r="H94" s="58"/>
      <c r="I94" s="174"/>
      <c r="J94" s="171"/>
      <c r="K94" s="171"/>
      <c r="L94" s="172"/>
      <c r="M94" s="7"/>
      <c r="N94" s="174"/>
      <c r="O94" s="171"/>
      <c r="P94" s="171"/>
      <c r="Q94" s="172"/>
      <c r="R94" s="8"/>
      <c r="S94" s="174"/>
      <c r="T94" s="172"/>
      <c r="U94" s="59"/>
    </row>
    <row r="95" spans="1:21">
      <c r="A95" s="94" t="s">
        <v>64</v>
      </c>
      <c r="B95" s="120">
        <f t="shared" ref="B95:G96" si="34">B89-B92</f>
        <v>0</v>
      </c>
      <c r="C95" s="121">
        <f t="shared" si="34"/>
        <v>0</v>
      </c>
      <c r="D95" s="121">
        <f t="shared" si="34"/>
        <v>0</v>
      </c>
      <c r="E95" s="121">
        <f t="shared" si="34"/>
        <v>0</v>
      </c>
      <c r="F95" s="121">
        <f t="shared" si="34"/>
        <v>0</v>
      </c>
      <c r="G95" s="122">
        <f t="shared" si="34"/>
        <v>0</v>
      </c>
      <c r="H95" s="58">
        <f t="shared" ref="H95:H101" si="35">SUM(B95:G95)</f>
        <v>0</v>
      </c>
      <c r="I95" s="120">
        <f t="shared" ref="I95:L96" si="36">I89-I92</f>
        <v>0</v>
      </c>
      <c r="J95" s="121">
        <f t="shared" si="36"/>
        <v>0</v>
      </c>
      <c r="K95" s="121">
        <f t="shared" si="36"/>
        <v>0</v>
      </c>
      <c r="L95" s="122">
        <f t="shared" si="36"/>
        <v>0</v>
      </c>
      <c r="M95" s="8">
        <f>SUM(I95:L95)</f>
        <v>0</v>
      </c>
      <c r="N95" s="120">
        <f t="shared" ref="N95:Q96" si="37">N89-N92</f>
        <v>0</v>
      </c>
      <c r="O95" s="121">
        <f>O89-O92</f>
        <v>0</v>
      </c>
      <c r="P95" s="121">
        <f t="shared" si="37"/>
        <v>0</v>
      </c>
      <c r="Q95" s="122">
        <f t="shared" si="37"/>
        <v>0</v>
      </c>
      <c r="R95" s="7">
        <f>SUM(N95:Q95)</f>
        <v>0</v>
      </c>
      <c r="S95" s="120">
        <f>S89-S92</f>
        <v>0</v>
      </c>
      <c r="T95" s="122">
        <f>T89-T92</f>
        <v>0</v>
      </c>
      <c r="U95" s="59">
        <f>T95+S95+R95+M95+H95</f>
        <v>0</v>
      </c>
    </row>
    <row r="96" spans="1:21">
      <c r="A96" s="94" t="s">
        <v>55</v>
      </c>
      <c r="B96" s="61">
        <f t="shared" si="34"/>
        <v>0</v>
      </c>
      <c r="C96" s="62">
        <f t="shared" si="34"/>
        <v>0</v>
      </c>
      <c r="D96" s="62">
        <f t="shared" si="34"/>
        <v>0</v>
      </c>
      <c r="E96" s="62">
        <f t="shared" si="34"/>
        <v>0</v>
      </c>
      <c r="F96" s="62">
        <f t="shared" si="34"/>
        <v>0</v>
      </c>
      <c r="G96" s="63">
        <f t="shared" si="34"/>
        <v>0</v>
      </c>
      <c r="H96" s="64">
        <f t="shared" si="35"/>
        <v>0</v>
      </c>
      <c r="I96" s="61">
        <f t="shared" si="36"/>
        <v>0</v>
      </c>
      <c r="J96" s="62">
        <f t="shared" si="36"/>
        <v>0</v>
      </c>
      <c r="K96" s="62">
        <f t="shared" si="36"/>
        <v>0</v>
      </c>
      <c r="L96" s="63">
        <f t="shared" si="36"/>
        <v>0</v>
      </c>
      <c r="M96" s="20">
        <f>SUM(I96:L96)</f>
        <v>0</v>
      </c>
      <c r="N96" s="61">
        <f t="shared" si="37"/>
        <v>0</v>
      </c>
      <c r="O96" s="62">
        <f>O90-O93</f>
        <v>0</v>
      </c>
      <c r="P96" s="62">
        <f t="shared" si="37"/>
        <v>0</v>
      </c>
      <c r="Q96" s="63">
        <f t="shared" si="37"/>
        <v>0</v>
      </c>
      <c r="R96" s="16">
        <f>SUM(N96:Q96)</f>
        <v>0</v>
      </c>
      <c r="S96" s="61">
        <f>S90-S93</f>
        <v>0</v>
      </c>
      <c r="T96" s="63">
        <f>T90-T93</f>
        <v>0</v>
      </c>
      <c r="U96" s="65">
        <f>T96+S96+R96+M96+H96</f>
        <v>0</v>
      </c>
    </row>
    <row r="97" spans="1:21">
      <c r="A97" s="33"/>
      <c r="B97" s="121"/>
      <c r="C97" s="121"/>
      <c r="D97" s="121"/>
      <c r="E97" s="121"/>
      <c r="F97" s="121"/>
      <c r="G97" s="121"/>
      <c r="H97" s="64"/>
      <c r="I97" s="121"/>
      <c r="J97" s="121"/>
      <c r="K97" s="121"/>
      <c r="L97" s="121"/>
      <c r="M97" s="9"/>
      <c r="N97" s="121"/>
      <c r="O97" s="121"/>
      <c r="P97" s="121"/>
      <c r="Q97" s="121"/>
      <c r="R97" s="17"/>
      <c r="S97" s="121"/>
      <c r="T97" s="121"/>
      <c r="U97" s="177"/>
    </row>
    <row r="98" spans="1:21">
      <c r="A98" s="182" t="s">
        <v>46</v>
      </c>
      <c r="B98" s="165"/>
      <c r="C98" s="166"/>
      <c r="D98" s="166"/>
      <c r="E98" s="166"/>
      <c r="F98" s="166"/>
      <c r="G98" s="178"/>
      <c r="H98" s="58"/>
      <c r="I98" s="165"/>
      <c r="J98" s="166"/>
      <c r="K98" s="166"/>
      <c r="L98" s="178"/>
      <c r="M98" s="21"/>
      <c r="N98" s="165"/>
      <c r="O98" s="166"/>
      <c r="P98" s="166"/>
      <c r="Q98" s="178"/>
      <c r="R98" s="18"/>
      <c r="S98" s="165"/>
      <c r="T98" s="178"/>
      <c r="U98" s="180"/>
    </row>
    <row r="99" spans="1:21">
      <c r="A99" s="94" t="s">
        <v>64</v>
      </c>
      <c r="B99" s="120">
        <f t="shared" ref="B99:G100" si="38">B73+B84+B95</f>
        <v>0</v>
      </c>
      <c r="C99" s="121">
        <f t="shared" si="38"/>
        <v>0</v>
      </c>
      <c r="D99" s="121">
        <f t="shared" si="38"/>
        <v>-1</v>
      </c>
      <c r="E99" s="121">
        <f t="shared" si="38"/>
        <v>0</v>
      </c>
      <c r="F99" s="121">
        <f t="shared" si="38"/>
        <v>0</v>
      </c>
      <c r="G99" s="122">
        <f t="shared" si="38"/>
        <v>0</v>
      </c>
      <c r="H99" s="58">
        <f t="shared" si="35"/>
        <v>-1</v>
      </c>
      <c r="I99" s="120">
        <f t="shared" ref="I99:L100" si="39">I73+I84+I95</f>
        <v>0</v>
      </c>
      <c r="J99" s="121">
        <f t="shared" si="39"/>
        <v>0</v>
      </c>
      <c r="K99" s="121">
        <f t="shared" si="39"/>
        <v>-2</v>
      </c>
      <c r="L99" s="122">
        <f t="shared" si="39"/>
        <v>0</v>
      </c>
      <c r="M99" s="8">
        <f>SUM(I99:L99)</f>
        <v>-2</v>
      </c>
      <c r="N99" s="120">
        <f t="shared" ref="N99:Q100" si="40">N73+N84+N95</f>
        <v>0</v>
      </c>
      <c r="O99" s="121">
        <f>O73+O84+O95</f>
        <v>0</v>
      </c>
      <c r="P99" s="121">
        <f t="shared" si="40"/>
        <v>0</v>
      </c>
      <c r="Q99" s="122">
        <f t="shared" si="40"/>
        <v>0</v>
      </c>
      <c r="R99" s="7">
        <f>SUM(N99:Q99)</f>
        <v>0</v>
      </c>
      <c r="S99" s="120">
        <f>S73+S84+S95</f>
        <v>0</v>
      </c>
      <c r="T99" s="122">
        <f>T73+T84+T95</f>
        <v>0</v>
      </c>
      <c r="U99" s="59">
        <f>T99+S99+R99+M99+H99</f>
        <v>-3</v>
      </c>
    </row>
    <row r="100" spans="1:21">
      <c r="A100" s="94" t="s">
        <v>55</v>
      </c>
      <c r="B100" s="120">
        <f t="shared" si="38"/>
        <v>0</v>
      </c>
      <c r="C100" s="121">
        <f t="shared" si="38"/>
        <v>0</v>
      </c>
      <c r="D100" s="121">
        <f t="shared" si="38"/>
        <v>0</v>
      </c>
      <c r="E100" s="121">
        <f t="shared" si="38"/>
        <v>0</v>
      </c>
      <c r="F100" s="121">
        <f t="shared" si="38"/>
        <v>0</v>
      </c>
      <c r="G100" s="122">
        <f t="shared" si="38"/>
        <v>0</v>
      </c>
      <c r="H100" s="58">
        <f t="shared" si="35"/>
        <v>0</v>
      </c>
      <c r="I100" s="120">
        <f t="shared" si="39"/>
        <v>0</v>
      </c>
      <c r="J100" s="121">
        <f t="shared" si="39"/>
        <v>0</v>
      </c>
      <c r="K100" s="121">
        <f t="shared" si="39"/>
        <v>-2</v>
      </c>
      <c r="L100" s="122">
        <f t="shared" si="39"/>
        <v>0</v>
      </c>
      <c r="M100" s="8">
        <f>SUM(I100:L100)</f>
        <v>-2</v>
      </c>
      <c r="N100" s="120">
        <f t="shared" si="40"/>
        <v>0</v>
      </c>
      <c r="O100" s="121">
        <f>O74+O85+O96</f>
        <v>0</v>
      </c>
      <c r="P100" s="121">
        <f t="shared" si="40"/>
        <v>0</v>
      </c>
      <c r="Q100" s="122">
        <f t="shared" si="40"/>
        <v>0</v>
      </c>
      <c r="R100" s="7">
        <f>SUM(N100:Q100)</f>
        <v>0</v>
      </c>
      <c r="S100" s="120">
        <f>S74+S85+S96</f>
        <v>0</v>
      </c>
      <c r="T100" s="122">
        <f>T74+T85+T96</f>
        <v>0</v>
      </c>
      <c r="U100" s="59">
        <f>T100+S100+R100+M100+H100</f>
        <v>-2</v>
      </c>
    </row>
    <row r="101" spans="1:21" s="76" customFormat="1">
      <c r="A101" s="183" t="s">
        <v>45</v>
      </c>
      <c r="B101" s="184">
        <f t="shared" ref="B101:G101" si="41">+B100+B99</f>
        <v>0</v>
      </c>
      <c r="C101" s="185">
        <f t="shared" si="41"/>
        <v>0</v>
      </c>
      <c r="D101" s="185">
        <f t="shared" si="41"/>
        <v>-1</v>
      </c>
      <c r="E101" s="185">
        <f t="shared" si="41"/>
        <v>0</v>
      </c>
      <c r="F101" s="185">
        <f t="shared" si="41"/>
        <v>0</v>
      </c>
      <c r="G101" s="186">
        <f t="shared" si="41"/>
        <v>0</v>
      </c>
      <c r="H101" s="58">
        <f t="shared" si="35"/>
        <v>-1</v>
      </c>
      <c r="I101" s="184">
        <f>+I100+I99</f>
        <v>0</v>
      </c>
      <c r="J101" s="185">
        <f>+J100+J99</f>
        <v>0</v>
      </c>
      <c r="K101" s="185">
        <f>+K100+K99</f>
        <v>-4</v>
      </c>
      <c r="L101" s="186">
        <f>+L100+L99</f>
        <v>0</v>
      </c>
      <c r="M101" s="22">
        <f>SUM(I101:L101)</f>
        <v>-4</v>
      </c>
      <c r="N101" s="184">
        <f>+N100+N99</f>
        <v>0</v>
      </c>
      <c r="O101" s="185">
        <f>+O100+O99</f>
        <v>0</v>
      </c>
      <c r="P101" s="185">
        <f>+P100+P99</f>
        <v>0</v>
      </c>
      <c r="Q101" s="186">
        <f>+Q100+Q99</f>
        <v>0</v>
      </c>
      <c r="R101" s="19">
        <f>SUM(N101:Q101)</f>
        <v>0</v>
      </c>
      <c r="S101" s="184">
        <f>+S100+S99</f>
        <v>0</v>
      </c>
      <c r="T101" s="186">
        <f>+T100+T99</f>
        <v>0</v>
      </c>
      <c r="U101" s="187">
        <f>T101+S101+R101+M101+H101</f>
        <v>-5</v>
      </c>
    </row>
    <row r="102" spans="1:21" ht="12" customHeight="1">
      <c r="A102" s="128"/>
      <c r="B102" s="120"/>
      <c r="C102" s="121"/>
      <c r="D102" s="121"/>
      <c r="E102" s="121"/>
      <c r="F102" s="121"/>
      <c r="G102" s="122"/>
      <c r="H102" s="58"/>
      <c r="I102" s="120"/>
      <c r="J102" s="121"/>
      <c r="K102" s="121"/>
      <c r="L102" s="122"/>
      <c r="M102" s="7"/>
      <c r="N102" s="120"/>
      <c r="O102" s="121"/>
      <c r="P102" s="121"/>
      <c r="Q102" s="122"/>
      <c r="R102" s="8"/>
      <c r="S102" s="120"/>
      <c r="T102" s="122"/>
      <c r="U102" s="59"/>
    </row>
    <row r="103" spans="1:21">
      <c r="A103" s="183" t="s">
        <v>14</v>
      </c>
      <c r="B103" s="120"/>
      <c r="C103" s="121"/>
      <c r="D103" s="121"/>
      <c r="E103" s="171"/>
      <c r="F103" s="171"/>
      <c r="G103" s="172"/>
      <c r="H103" s="173"/>
      <c r="I103" s="174"/>
      <c r="J103" s="171"/>
      <c r="K103" s="171"/>
      <c r="L103" s="172"/>
      <c r="M103" s="7"/>
      <c r="N103" s="174"/>
      <c r="O103" s="171"/>
      <c r="P103" s="171"/>
      <c r="Q103" s="172"/>
      <c r="R103" s="7"/>
      <c r="S103" s="174"/>
      <c r="T103" s="172"/>
      <c r="U103" s="175"/>
    </row>
    <row r="104" spans="1:21">
      <c r="A104" s="94" t="s">
        <v>67</v>
      </c>
      <c r="B104" s="120">
        <f>B41+B99</f>
        <v>0</v>
      </c>
      <c r="C104" s="121">
        <f>C$41+C99</f>
        <v>6</v>
      </c>
      <c r="D104" s="121">
        <f>D$41+D99</f>
        <v>38</v>
      </c>
      <c r="E104" s="121">
        <f>E$41+E99</f>
        <v>7</v>
      </c>
      <c r="F104" s="121">
        <f>F$41+F99</f>
        <v>1</v>
      </c>
      <c r="G104" s="122">
        <f>G$41+G99</f>
        <v>0</v>
      </c>
      <c r="H104" s="58">
        <f>SUM(B104:G104)</f>
        <v>52</v>
      </c>
      <c r="I104" s="120">
        <f>I$41+I99</f>
        <v>26</v>
      </c>
      <c r="J104" s="121">
        <f>J$41+J99</f>
        <v>0</v>
      </c>
      <c r="K104" s="121">
        <f>K$41+K99</f>
        <v>11</v>
      </c>
      <c r="L104" s="122">
        <f>L$41+L99</f>
        <v>8</v>
      </c>
      <c r="M104" s="8">
        <f>SUM(I104:L104)</f>
        <v>45</v>
      </c>
      <c r="N104" s="120">
        <f>N$41+N99</f>
        <v>0</v>
      </c>
      <c r="O104" s="121">
        <f>O$41+O99</f>
        <v>0</v>
      </c>
      <c r="P104" s="121">
        <f>P$41+P99</f>
        <v>1</v>
      </c>
      <c r="Q104" s="122">
        <f>Q$41+Q99</f>
        <v>29</v>
      </c>
      <c r="R104" s="7">
        <f>SUM(N104:Q104)</f>
        <v>30</v>
      </c>
      <c r="S104" s="120">
        <f>S$41+S99</f>
        <v>0</v>
      </c>
      <c r="T104" s="122">
        <f>T$41+T99</f>
        <v>0</v>
      </c>
      <c r="U104" s="59">
        <f>T104+S104+R104+M104+H104</f>
        <v>127</v>
      </c>
    </row>
    <row r="105" spans="1:21">
      <c r="A105" s="128" t="s">
        <v>19</v>
      </c>
      <c r="B105" s="188">
        <f t="shared" ref="B105:U105" si="42">IF(B$41=B$60,1,B99/(B$60-B$41))</f>
        <v>1</v>
      </c>
      <c r="C105" s="189">
        <f t="shared" si="42"/>
        <v>1</v>
      </c>
      <c r="D105" s="189">
        <f t="shared" si="42"/>
        <v>1</v>
      </c>
      <c r="E105" s="189">
        <f t="shared" si="42"/>
        <v>0</v>
      </c>
      <c r="F105" s="189">
        <f t="shared" si="42"/>
        <v>1</v>
      </c>
      <c r="G105" s="190">
        <f t="shared" si="42"/>
        <v>1</v>
      </c>
      <c r="H105" s="10">
        <f t="shared" si="42"/>
        <v>0.14285714285714285</v>
      </c>
      <c r="I105" s="188">
        <f t="shared" si="42"/>
        <v>1</v>
      </c>
      <c r="J105" s="189">
        <f>IF(J$41=J$60,1,J99/(J$60-J$41))</f>
        <v>1</v>
      </c>
      <c r="K105" s="189">
        <f>IF(K$41=K$60,1,K99/(K$60-K$41))</f>
        <v>1</v>
      </c>
      <c r="L105" s="190">
        <f t="shared" si="42"/>
        <v>1</v>
      </c>
      <c r="M105" s="10">
        <f t="shared" si="42"/>
        <v>1</v>
      </c>
      <c r="N105" s="188">
        <f t="shared" si="42"/>
        <v>1</v>
      </c>
      <c r="O105" s="189">
        <f>IF(O$41=O$60,1,O99/(O$60-O$41))</f>
        <v>1</v>
      </c>
      <c r="P105" s="189">
        <f t="shared" si="42"/>
        <v>1</v>
      </c>
      <c r="Q105" s="190">
        <f t="shared" si="42"/>
        <v>1</v>
      </c>
      <c r="R105" s="10">
        <f t="shared" si="42"/>
        <v>1</v>
      </c>
      <c r="S105" s="188">
        <f t="shared" si="42"/>
        <v>1</v>
      </c>
      <c r="T105" s="190">
        <f t="shared" si="42"/>
        <v>1</v>
      </c>
      <c r="U105" s="191">
        <f t="shared" si="42"/>
        <v>0.33333333333333331</v>
      </c>
    </row>
    <row r="106" spans="1:21">
      <c r="A106" s="94" t="s">
        <v>56</v>
      </c>
      <c r="B106" s="120">
        <f t="shared" ref="B106:G106" si="43">B$42+B100</f>
        <v>0</v>
      </c>
      <c r="C106" s="121">
        <f t="shared" si="43"/>
        <v>0</v>
      </c>
      <c r="D106" s="121">
        <f t="shared" si="43"/>
        <v>78</v>
      </c>
      <c r="E106" s="121">
        <f t="shared" si="43"/>
        <v>177</v>
      </c>
      <c r="F106" s="121">
        <f t="shared" si="43"/>
        <v>2</v>
      </c>
      <c r="G106" s="122">
        <f t="shared" si="43"/>
        <v>0</v>
      </c>
      <c r="H106" s="58">
        <f>SUM(B106:G106)</f>
        <v>257</v>
      </c>
      <c r="I106" s="120">
        <f>I$42+I100</f>
        <v>33</v>
      </c>
      <c r="J106" s="121">
        <f>J$42+J100</f>
        <v>0</v>
      </c>
      <c r="K106" s="121">
        <f>K$42+K100</f>
        <v>53</v>
      </c>
      <c r="L106" s="122">
        <f>L$42+L100</f>
        <v>11</v>
      </c>
      <c r="M106" s="7">
        <f>SUM(I106:L106)</f>
        <v>97</v>
      </c>
      <c r="N106" s="120">
        <f>N$42+N100</f>
        <v>2</v>
      </c>
      <c r="O106" s="121">
        <f>O$42+O100</f>
        <v>3</v>
      </c>
      <c r="P106" s="121">
        <f>P$42+P100</f>
        <v>1</v>
      </c>
      <c r="Q106" s="122">
        <f>Q$42+Q100</f>
        <v>0</v>
      </c>
      <c r="R106" s="7">
        <f>SUM(N106:Q106)</f>
        <v>6</v>
      </c>
      <c r="S106" s="120">
        <f>S$42+S100</f>
        <v>0</v>
      </c>
      <c r="T106" s="122">
        <f>T$42+T100</f>
        <v>7</v>
      </c>
      <c r="U106" s="59">
        <f>T106+S106+R106+M106+H106</f>
        <v>367</v>
      </c>
    </row>
    <row r="107" spans="1:21">
      <c r="A107" s="128" t="s">
        <v>19</v>
      </c>
      <c r="B107" s="188">
        <f t="shared" ref="B107:U107" si="44">IF(B$43=B$61,1,B100/(B$61-B$42))</f>
        <v>1</v>
      </c>
      <c r="C107" s="189" t="e">
        <f t="shared" si="44"/>
        <v>#DIV/0!</v>
      </c>
      <c r="D107" s="189" t="e">
        <f t="shared" si="44"/>
        <v>#DIV/0!</v>
      </c>
      <c r="E107" s="189" t="e">
        <f t="shared" si="44"/>
        <v>#DIV/0!</v>
      </c>
      <c r="F107" s="189" t="e">
        <f t="shared" si="44"/>
        <v>#DIV/0!</v>
      </c>
      <c r="G107" s="190">
        <f t="shared" si="44"/>
        <v>1</v>
      </c>
      <c r="H107" s="188" t="e">
        <f t="shared" si="44"/>
        <v>#DIV/0!</v>
      </c>
      <c r="I107" s="188" t="e">
        <f t="shared" si="44"/>
        <v>#DIV/0!</v>
      </c>
      <c r="J107" s="189">
        <f t="shared" si="44"/>
        <v>1</v>
      </c>
      <c r="K107" s="189">
        <f t="shared" si="44"/>
        <v>1</v>
      </c>
      <c r="L107" s="190" t="e">
        <f t="shared" si="44"/>
        <v>#DIV/0!</v>
      </c>
      <c r="M107" s="188">
        <f t="shared" si="44"/>
        <v>1</v>
      </c>
      <c r="N107" s="188">
        <f t="shared" si="44"/>
        <v>1</v>
      </c>
      <c r="O107" s="189">
        <f t="shared" si="44"/>
        <v>1</v>
      </c>
      <c r="P107" s="189" t="e">
        <f t="shared" si="44"/>
        <v>#DIV/0!</v>
      </c>
      <c r="Q107" s="190" t="e">
        <f t="shared" si="44"/>
        <v>#DIV/0!</v>
      </c>
      <c r="R107" s="188" t="e">
        <f t="shared" si="44"/>
        <v>#DIV/0!</v>
      </c>
      <c r="S107" s="188">
        <f t="shared" si="44"/>
        <v>1</v>
      </c>
      <c r="T107" s="190">
        <f t="shared" si="44"/>
        <v>1</v>
      </c>
      <c r="U107" s="188">
        <f t="shared" si="44"/>
        <v>1</v>
      </c>
    </row>
    <row r="108" spans="1:21">
      <c r="A108" s="128" t="s">
        <v>20</v>
      </c>
      <c r="B108" s="120">
        <f t="shared" ref="B108:G108" si="45">B106+B104</f>
        <v>0</v>
      </c>
      <c r="C108" s="121">
        <f t="shared" si="45"/>
        <v>6</v>
      </c>
      <c r="D108" s="121">
        <f t="shared" si="45"/>
        <v>116</v>
      </c>
      <c r="E108" s="121">
        <f t="shared" si="45"/>
        <v>184</v>
      </c>
      <c r="F108" s="121">
        <f t="shared" si="45"/>
        <v>3</v>
      </c>
      <c r="G108" s="122">
        <f t="shared" si="45"/>
        <v>0</v>
      </c>
      <c r="H108" s="58">
        <f>SUM(B108:G108)</f>
        <v>309</v>
      </c>
      <c r="I108" s="120">
        <f>I106+I104</f>
        <v>59</v>
      </c>
      <c r="J108" s="121">
        <f>J106+J104</f>
        <v>0</v>
      </c>
      <c r="K108" s="121">
        <f>K106+K104</f>
        <v>64</v>
      </c>
      <c r="L108" s="122">
        <f>L106+L104</f>
        <v>19</v>
      </c>
      <c r="M108" s="7">
        <f>SUM(I108:L108)</f>
        <v>142</v>
      </c>
      <c r="N108" s="120">
        <f>N106+N104</f>
        <v>2</v>
      </c>
      <c r="O108" s="121">
        <f>O106+O104</f>
        <v>3</v>
      </c>
      <c r="P108" s="121">
        <f>P106+P104</f>
        <v>2</v>
      </c>
      <c r="Q108" s="122">
        <f>Q106+Q104</f>
        <v>29</v>
      </c>
      <c r="R108" s="7">
        <f>SUM(N108:Q108)</f>
        <v>36</v>
      </c>
      <c r="S108" s="120">
        <f>S106+S104</f>
        <v>0</v>
      </c>
      <c r="T108" s="122">
        <f>T106+T104</f>
        <v>7</v>
      </c>
      <c r="U108" s="59">
        <f>T108+S108+R108+M108+H108</f>
        <v>494</v>
      </c>
    </row>
    <row r="109" spans="1:21">
      <c r="A109" s="192" t="s">
        <v>19</v>
      </c>
      <c r="B109" s="193">
        <f t="shared" ref="B109:U109" si="46">IF(B$43=B$62,1,(B101/(B$62-B$43)))</f>
        <v>1</v>
      </c>
      <c r="C109" s="194">
        <f t="shared" si="46"/>
        <v>1</v>
      </c>
      <c r="D109" s="194">
        <f t="shared" si="46"/>
        <v>1</v>
      </c>
      <c r="E109" s="194">
        <f t="shared" si="46"/>
        <v>0</v>
      </c>
      <c r="F109" s="194">
        <f t="shared" si="46"/>
        <v>1</v>
      </c>
      <c r="G109" s="195">
        <f t="shared" si="46"/>
        <v>1</v>
      </c>
      <c r="H109" s="11">
        <f t="shared" si="46"/>
        <v>0.14285714285714285</v>
      </c>
      <c r="I109" s="193">
        <f t="shared" si="46"/>
        <v>1</v>
      </c>
      <c r="J109" s="194">
        <f>IF(J$43=J$62,1,(J101/(J$62-J$43)))</f>
        <v>1</v>
      </c>
      <c r="K109" s="194">
        <f>IF(K$43=K$62,1,(K101/(K$62-K$43)))</f>
        <v>1</v>
      </c>
      <c r="L109" s="195">
        <f t="shared" si="46"/>
        <v>1</v>
      </c>
      <c r="M109" s="11">
        <f t="shared" si="46"/>
        <v>1</v>
      </c>
      <c r="N109" s="193">
        <f t="shared" si="46"/>
        <v>1</v>
      </c>
      <c r="O109" s="194">
        <f>IF(O$43=O$62,1,(O101/(O$62-O$43)))</f>
        <v>1</v>
      </c>
      <c r="P109" s="194">
        <f t="shared" si="46"/>
        <v>1</v>
      </c>
      <c r="Q109" s="195">
        <f t="shared" si="46"/>
        <v>1</v>
      </c>
      <c r="R109" s="11">
        <f t="shared" si="46"/>
        <v>1</v>
      </c>
      <c r="S109" s="193">
        <f t="shared" si="46"/>
        <v>1</v>
      </c>
      <c r="T109" s="195">
        <f t="shared" si="46"/>
        <v>1</v>
      </c>
      <c r="U109" s="196">
        <f t="shared" si="46"/>
        <v>0.45454545454545453</v>
      </c>
    </row>
    <row r="110" spans="1:21">
      <c r="A110" s="33"/>
      <c r="B110" s="17"/>
      <c r="C110" s="17"/>
      <c r="D110" s="1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49"/>
    </row>
    <row r="111" spans="1:21" ht="18">
      <c r="A111" s="83" t="s">
        <v>17</v>
      </c>
      <c r="B111" s="160"/>
      <c r="C111" s="160"/>
      <c r="D111" s="160"/>
      <c r="E111" s="161"/>
      <c r="F111" s="161"/>
      <c r="G111" s="161"/>
      <c r="H111" s="162"/>
      <c r="I111" s="161"/>
      <c r="J111" s="161"/>
      <c r="K111" s="161"/>
      <c r="L111" s="161"/>
      <c r="M111" s="54"/>
      <c r="N111" s="161"/>
      <c r="O111" s="161"/>
      <c r="P111" s="161"/>
      <c r="Q111" s="161"/>
      <c r="R111" s="54"/>
      <c r="S111" s="161"/>
      <c r="T111" s="161"/>
      <c r="U111" s="163"/>
    </row>
    <row r="112" spans="1:21">
      <c r="A112" s="164" t="s">
        <v>39</v>
      </c>
      <c r="B112" s="165"/>
      <c r="C112" s="166"/>
      <c r="D112" s="166"/>
      <c r="E112" s="162"/>
      <c r="F112" s="162"/>
      <c r="G112" s="167"/>
      <c r="H112" s="168"/>
      <c r="I112" s="169"/>
      <c r="J112" s="162"/>
      <c r="K112" s="162"/>
      <c r="L112" s="167"/>
      <c r="M112" s="21"/>
      <c r="N112" s="169"/>
      <c r="O112" s="162"/>
      <c r="P112" s="162"/>
      <c r="Q112" s="167"/>
      <c r="R112" s="21"/>
      <c r="S112" s="169"/>
      <c r="T112" s="167"/>
      <c r="U112" s="57"/>
    </row>
    <row r="113" spans="1:21">
      <c r="A113" s="170" t="s">
        <v>11</v>
      </c>
      <c r="B113" s="120"/>
      <c r="C113" s="121"/>
      <c r="D113" s="121"/>
      <c r="E113" s="171"/>
      <c r="F113" s="171"/>
      <c r="G113" s="172"/>
      <c r="H113" s="173"/>
      <c r="I113" s="174"/>
      <c r="J113" s="171"/>
      <c r="K113" s="171"/>
      <c r="L113" s="172"/>
      <c r="M113" s="7"/>
      <c r="N113" s="174"/>
      <c r="O113" s="171"/>
      <c r="P113" s="171"/>
      <c r="Q113" s="172"/>
      <c r="R113" s="7"/>
      <c r="S113" s="174"/>
      <c r="T113" s="172"/>
      <c r="U113" s="175"/>
    </row>
    <row r="114" spans="1:21">
      <c r="A114" s="197" t="s">
        <v>64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5">
        <v>0</v>
      </c>
      <c r="H114" s="58">
        <f>SUM(B114:G114)</f>
        <v>0</v>
      </c>
      <c r="I114" s="6">
        <v>0</v>
      </c>
      <c r="J114" s="4">
        <v>0</v>
      </c>
      <c r="K114" s="4">
        <v>0</v>
      </c>
      <c r="L114" s="5">
        <v>0</v>
      </c>
      <c r="M114" s="7">
        <f>SUM(I114:L114)</f>
        <v>0</v>
      </c>
      <c r="N114" s="6">
        <v>0</v>
      </c>
      <c r="O114" s="4">
        <v>0</v>
      </c>
      <c r="P114" s="4">
        <v>0</v>
      </c>
      <c r="Q114" s="5">
        <v>0</v>
      </c>
      <c r="R114" s="7">
        <f>SUM(N114:Q114)</f>
        <v>0</v>
      </c>
      <c r="S114" s="6">
        <v>0</v>
      </c>
      <c r="T114" s="5">
        <v>0</v>
      </c>
      <c r="U114" s="59">
        <f>T114+S114+R114+M114+H114</f>
        <v>0</v>
      </c>
    </row>
    <row r="115" spans="1:21">
      <c r="A115" s="197" t="s">
        <v>55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5">
        <v>0</v>
      </c>
      <c r="H115" s="58">
        <f>SUM(B115:G115)</f>
        <v>0</v>
      </c>
      <c r="I115" s="6">
        <v>0</v>
      </c>
      <c r="J115" s="4">
        <v>0</v>
      </c>
      <c r="K115" s="4">
        <v>0</v>
      </c>
      <c r="L115" s="5">
        <v>0</v>
      </c>
      <c r="M115" s="7">
        <f>SUM(I115:L115)</f>
        <v>0</v>
      </c>
      <c r="N115" s="6">
        <v>0</v>
      </c>
      <c r="O115" s="4">
        <v>0</v>
      </c>
      <c r="P115" s="4">
        <v>0</v>
      </c>
      <c r="Q115" s="5">
        <v>0</v>
      </c>
      <c r="R115" s="7">
        <f>SUM(N115:Q115)</f>
        <v>0</v>
      </c>
      <c r="S115" s="6">
        <v>0</v>
      </c>
      <c r="T115" s="5">
        <v>0</v>
      </c>
      <c r="U115" s="59">
        <f>T115+S115+R115+M115+H115</f>
        <v>0</v>
      </c>
    </row>
    <row r="116" spans="1:21">
      <c r="A116" s="37" t="s">
        <v>12</v>
      </c>
      <c r="B116" s="120"/>
      <c r="C116" s="121"/>
      <c r="D116" s="121"/>
      <c r="E116" s="171"/>
      <c r="F116" s="171"/>
      <c r="G116" s="172"/>
      <c r="H116" s="173"/>
      <c r="I116" s="174"/>
      <c r="J116" s="171"/>
      <c r="K116" s="171"/>
      <c r="L116" s="172"/>
      <c r="M116" s="7"/>
      <c r="N116" s="174"/>
      <c r="O116" s="171"/>
      <c r="P116" s="171"/>
      <c r="Q116" s="172"/>
      <c r="R116" s="7"/>
      <c r="S116" s="174"/>
      <c r="T116" s="172"/>
      <c r="U116" s="175"/>
    </row>
    <row r="117" spans="1:21">
      <c r="A117" s="197" t="s">
        <v>64</v>
      </c>
      <c r="B117" s="2">
        <v>0</v>
      </c>
      <c r="C117" s="3">
        <v>0</v>
      </c>
      <c r="D117" s="4">
        <v>0</v>
      </c>
      <c r="E117" s="3">
        <v>0</v>
      </c>
      <c r="F117" s="4">
        <v>0</v>
      </c>
      <c r="G117" s="5">
        <v>0</v>
      </c>
      <c r="H117" s="58">
        <f>SUM(B117:G117)</f>
        <v>0</v>
      </c>
      <c r="I117" s="6">
        <v>0</v>
      </c>
      <c r="J117" s="4">
        <v>0</v>
      </c>
      <c r="K117" s="4">
        <v>0</v>
      </c>
      <c r="L117" s="5">
        <v>0</v>
      </c>
      <c r="M117" s="7">
        <f>SUM(I117:L117)</f>
        <v>0</v>
      </c>
      <c r="N117" s="6">
        <v>0</v>
      </c>
      <c r="O117" s="4">
        <v>0</v>
      </c>
      <c r="P117" s="4">
        <v>0</v>
      </c>
      <c r="Q117" s="5">
        <v>0</v>
      </c>
      <c r="R117" s="7">
        <f>SUM(N117:Q117)</f>
        <v>0</v>
      </c>
      <c r="S117" s="6">
        <v>0</v>
      </c>
      <c r="T117" s="5">
        <v>0</v>
      </c>
      <c r="U117" s="59">
        <f>T117+S117+R117+M117+H117</f>
        <v>0</v>
      </c>
    </row>
    <row r="118" spans="1:21">
      <c r="A118" s="197" t="s">
        <v>55</v>
      </c>
      <c r="B118" s="2">
        <v>0</v>
      </c>
      <c r="C118" s="3">
        <v>0</v>
      </c>
      <c r="D118" s="4">
        <v>0</v>
      </c>
      <c r="E118" s="3">
        <v>0</v>
      </c>
      <c r="F118" s="4">
        <v>0</v>
      </c>
      <c r="G118" s="5">
        <v>0</v>
      </c>
      <c r="H118" s="58">
        <f>SUM(B118:G118)</f>
        <v>0</v>
      </c>
      <c r="I118" s="6">
        <v>0</v>
      </c>
      <c r="J118" s="4">
        <v>0</v>
      </c>
      <c r="K118" s="4">
        <v>0</v>
      </c>
      <c r="L118" s="5">
        <v>0</v>
      </c>
      <c r="M118" s="7">
        <f>SUM(I118:L118)</f>
        <v>0</v>
      </c>
      <c r="N118" s="6">
        <v>0</v>
      </c>
      <c r="O118" s="4">
        <v>0</v>
      </c>
      <c r="P118" s="4">
        <v>0</v>
      </c>
      <c r="Q118" s="5">
        <v>0</v>
      </c>
      <c r="R118" s="7">
        <f>SUM(N118:Q118)</f>
        <v>0</v>
      </c>
      <c r="S118" s="6">
        <v>0</v>
      </c>
      <c r="T118" s="5">
        <v>0</v>
      </c>
      <c r="U118" s="59">
        <f>T118+S118+R118+M118+H118</f>
        <v>0</v>
      </c>
    </row>
    <row r="119" spans="1:21">
      <c r="A119" s="176" t="s">
        <v>13</v>
      </c>
      <c r="B119" s="120"/>
      <c r="C119" s="121"/>
      <c r="D119" s="121"/>
      <c r="E119" s="171"/>
      <c r="F119" s="171"/>
      <c r="G119" s="172"/>
      <c r="H119" s="58"/>
      <c r="I119" s="174"/>
      <c r="J119" s="171"/>
      <c r="K119" s="171"/>
      <c r="L119" s="172"/>
      <c r="M119" s="7"/>
      <c r="N119" s="174"/>
      <c r="O119" s="171"/>
      <c r="P119" s="171"/>
      <c r="Q119" s="172"/>
      <c r="R119" s="7"/>
      <c r="S119" s="174"/>
      <c r="T119" s="172"/>
      <c r="U119" s="59"/>
    </row>
    <row r="120" spans="1:21">
      <c r="A120" s="94" t="s">
        <v>64</v>
      </c>
      <c r="B120" s="120">
        <f t="shared" ref="B120:G121" si="47">B114-B117</f>
        <v>0</v>
      </c>
      <c r="C120" s="121">
        <f t="shared" si="47"/>
        <v>0</v>
      </c>
      <c r="D120" s="121">
        <f t="shared" si="47"/>
        <v>0</v>
      </c>
      <c r="E120" s="121">
        <f t="shared" si="47"/>
        <v>0</v>
      </c>
      <c r="F120" s="121">
        <f t="shared" si="47"/>
        <v>0</v>
      </c>
      <c r="G120" s="122">
        <f t="shared" si="47"/>
        <v>0</v>
      </c>
      <c r="H120" s="58">
        <f>SUM(B120:G120)</f>
        <v>0</v>
      </c>
      <c r="I120" s="120">
        <f t="shared" ref="I120:L121" si="48">I114-I117</f>
        <v>0</v>
      </c>
      <c r="J120" s="121">
        <f t="shared" si="48"/>
        <v>0</v>
      </c>
      <c r="K120" s="121">
        <f t="shared" si="48"/>
        <v>0</v>
      </c>
      <c r="L120" s="122">
        <f t="shared" si="48"/>
        <v>0</v>
      </c>
      <c r="M120" s="8">
        <f>SUM(I120:L120)</f>
        <v>0</v>
      </c>
      <c r="N120" s="120">
        <f t="shared" ref="N120:Q121" si="49">N114-N117</f>
        <v>0</v>
      </c>
      <c r="O120" s="121">
        <f>O114-O117</f>
        <v>0</v>
      </c>
      <c r="P120" s="121">
        <f t="shared" si="49"/>
        <v>0</v>
      </c>
      <c r="Q120" s="122">
        <f t="shared" si="49"/>
        <v>0</v>
      </c>
      <c r="R120" s="7">
        <f>SUM(N120:Q120)</f>
        <v>0</v>
      </c>
      <c r="S120" s="120">
        <f>S114-S117</f>
        <v>0</v>
      </c>
      <c r="T120" s="122">
        <f>T114-T117</f>
        <v>0</v>
      </c>
      <c r="U120" s="59">
        <f>T120+S120+R120+M120+H120</f>
        <v>0</v>
      </c>
    </row>
    <row r="121" spans="1:21">
      <c r="A121" s="94" t="s">
        <v>55</v>
      </c>
      <c r="B121" s="61">
        <f t="shared" si="47"/>
        <v>0</v>
      </c>
      <c r="C121" s="62">
        <f t="shared" si="47"/>
        <v>0</v>
      </c>
      <c r="D121" s="62">
        <f t="shared" si="47"/>
        <v>0</v>
      </c>
      <c r="E121" s="62">
        <f t="shared" si="47"/>
        <v>0</v>
      </c>
      <c r="F121" s="62">
        <f t="shared" si="47"/>
        <v>0</v>
      </c>
      <c r="G121" s="63">
        <f t="shared" si="47"/>
        <v>0</v>
      </c>
      <c r="H121" s="64">
        <f>SUM(B121:G121)</f>
        <v>0</v>
      </c>
      <c r="I121" s="61">
        <f t="shared" si="48"/>
        <v>0</v>
      </c>
      <c r="J121" s="62">
        <f t="shared" si="48"/>
        <v>0</v>
      </c>
      <c r="K121" s="62">
        <f t="shared" si="48"/>
        <v>0</v>
      </c>
      <c r="L121" s="63">
        <f t="shared" si="48"/>
        <v>0</v>
      </c>
      <c r="M121" s="20">
        <f>SUM(I121:L121)</f>
        <v>0</v>
      </c>
      <c r="N121" s="61">
        <f t="shared" si="49"/>
        <v>0</v>
      </c>
      <c r="O121" s="62">
        <f>O115-O118</f>
        <v>0</v>
      </c>
      <c r="P121" s="62">
        <f t="shared" si="49"/>
        <v>0</v>
      </c>
      <c r="Q121" s="63">
        <f t="shared" si="49"/>
        <v>0</v>
      </c>
      <c r="R121" s="16">
        <f>SUM(N121:Q121)</f>
        <v>0</v>
      </c>
      <c r="S121" s="61">
        <f>S115-S118</f>
        <v>0</v>
      </c>
      <c r="T121" s="63">
        <f>T115-T118</f>
        <v>0</v>
      </c>
      <c r="U121" s="65">
        <f>T121+S121+R121+M121+H121</f>
        <v>0</v>
      </c>
    </row>
    <row r="122" spans="1:21">
      <c r="A122" s="33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9"/>
      <c r="N122" s="121"/>
      <c r="O122" s="121"/>
      <c r="P122" s="121"/>
      <c r="Q122" s="121"/>
      <c r="R122" s="17"/>
      <c r="S122" s="121"/>
      <c r="T122" s="121"/>
      <c r="U122" s="177"/>
    </row>
    <row r="123" spans="1:21">
      <c r="A123" s="164" t="s">
        <v>40</v>
      </c>
      <c r="B123" s="165"/>
      <c r="C123" s="166"/>
      <c r="D123" s="166"/>
      <c r="E123" s="166"/>
      <c r="F123" s="166"/>
      <c r="G123" s="178"/>
      <c r="H123" s="179"/>
      <c r="I123" s="165"/>
      <c r="J123" s="166"/>
      <c r="K123" s="166"/>
      <c r="L123" s="178"/>
      <c r="M123" s="21"/>
      <c r="N123" s="165"/>
      <c r="O123" s="166"/>
      <c r="P123" s="166"/>
      <c r="Q123" s="178"/>
      <c r="R123" s="18"/>
      <c r="S123" s="165"/>
      <c r="T123" s="178"/>
      <c r="U123" s="180"/>
    </row>
    <row r="124" spans="1:21">
      <c r="A124" s="170" t="s">
        <v>11</v>
      </c>
      <c r="B124" s="120"/>
      <c r="C124" s="121"/>
      <c r="D124" s="121"/>
      <c r="E124" s="121"/>
      <c r="F124" s="121"/>
      <c r="G124" s="122"/>
      <c r="H124" s="58"/>
      <c r="I124" s="120"/>
      <c r="J124" s="121"/>
      <c r="K124" s="121"/>
      <c r="L124" s="122"/>
      <c r="M124" s="7"/>
      <c r="N124" s="120"/>
      <c r="O124" s="121"/>
      <c r="P124" s="121"/>
      <c r="Q124" s="122"/>
      <c r="R124" s="8"/>
      <c r="S124" s="120"/>
      <c r="T124" s="122"/>
      <c r="U124" s="59"/>
    </row>
    <row r="125" spans="1:21">
      <c r="A125" s="94" t="s">
        <v>64</v>
      </c>
      <c r="B125" s="3">
        <v>0</v>
      </c>
      <c r="C125" s="3">
        <v>0</v>
      </c>
      <c r="D125" s="3">
        <v>0</v>
      </c>
      <c r="E125" s="3">
        <v>0</v>
      </c>
      <c r="F125" s="4">
        <v>0</v>
      </c>
      <c r="G125" s="5">
        <v>0</v>
      </c>
      <c r="H125" s="58">
        <f>SUM(B125:G125)</f>
        <v>0</v>
      </c>
      <c r="I125" s="6">
        <v>0</v>
      </c>
      <c r="J125" s="4">
        <v>0</v>
      </c>
      <c r="K125" s="4">
        <v>0</v>
      </c>
      <c r="L125" s="5">
        <v>0</v>
      </c>
      <c r="M125" s="7">
        <f>SUM(I125:L125)</f>
        <v>0</v>
      </c>
      <c r="N125" s="6">
        <v>0</v>
      </c>
      <c r="O125" s="4">
        <v>0</v>
      </c>
      <c r="P125" s="4">
        <v>0</v>
      </c>
      <c r="Q125" s="5">
        <v>0</v>
      </c>
      <c r="R125" s="7">
        <f>SUM(N125:Q125)</f>
        <v>0</v>
      </c>
      <c r="S125" s="6">
        <v>0</v>
      </c>
      <c r="T125" s="5">
        <v>0</v>
      </c>
      <c r="U125" s="59">
        <f>T125+S125+R125+M125+H125</f>
        <v>0</v>
      </c>
    </row>
    <row r="126" spans="1:21">
      <c r="A126" s="94" t="s">
        <v>55</v>
      </c>
      <c r="B126" s="3">
        <v>0</v>
      </c>
      <c r="C126" s="3">
        <v>0</v>
      </c>
      <c r="D126" s="3">
        <v>0</v>
      </c>
      <c r="E126" s="3">
        <v>0</v>
      </c>
      <c r="F126" s="4">
        <v>0</v>
      </c>
      <c r="G126" s="5">
        <v>0</v>
      </c>
      <c r="H126" s="58">
        <f>SUM(B126:G126)</f>
        <v>0</v>
      </c>
      <c r="I126" s="6">
        <v>0</v>
      </c>
      <c r="J126" s="4">
        <v>0</v>
      </c>
      <c r="K126" s="4">
        <v>0</v>
      </c>
      <c r="L126" s="5">
        <v>0</v>
      </c>
      <c r="M126" s="7">
        <f>SUM(I126:L126)</f>
        <v>0</v>
      </c>
      <c r="N126" s="6">
        <v>0</v>
      </c>
      <c r="O126" s="4">
        <v>0</v>
      </c>
      <c r="P126" s="4">
        <v>0</v>
      </c>
      <c r="Q126" s="5">
        <v>0</v>
      </c>
      <c r="R126" s="7">
        <f>SUM(N126:Q126)</f>
        <v>0</v>
      </c>
      <c r="S126" s="6">
        <v>0</v>
      </c>
      <c r="T126" s="5">
        <v>0</v>
      </c>
      <c r="U126" s="59">
        <f>T126+S126+R126+M126+H126</f>
        <v>0</v>
      </c>
    </row>
    <row r="127" spans="1:21">
      <c r="A127" s="170" t="s">
        <v>12</v>
      </c>
      <c r="B127" s="120"/>
      <c r="C127" s="121"/>
      <c r="D127" s="121"/>
      <c r="E127" s="171"/>
      <c r="F127" s="171"/>
      <c r="G127" s="172"/>
      <c r="H127" s="58"/>
      <c r="I127" s="174"/>
      <c r="J127" s="171"/>
      <c r="K127" s="171"/>
      <c r="L127" s="172"/>
      <c r="M127" s="7"/>
      <c r="N127" s="174"/>
      <c r="O127" s="171"/>
      <c r="P127" s="171"/>
      <c r="Q127" s="172"/>
      <c r="R127" s="8"/>
      <c r="S127" s="174"/>
      <c r="T127" s="172"/>
      <c r="U127" s="59"/>
    </row>
    <row r="128" spans="1:21">
      <c r="A128" s="94" t="s">
        <v>64</v>
      </c>
      <c r="B128" s="2">
        <v>0</v>
      </c>
      <c r="C128" s="3">
        <v>0</v>
      </c>
      <c r="D128" s="3">
        <v>0</v>
      </c>
      <c r="E128" s="3">
        <v>2</v>
      </c>
      <c r="F128" s="3">
        <v>0</v>
      </c>
      <c r="G128" s="5">
        <v>0</v>
      </c>
      <c r="H128" s="58">
        <f>SUM(B128:G128)</f>
        <v>2</v>
      </c>
      <c r="I128" s="6">
        <v>0</v>
      </c>
      <c r="J128" s="4">
        <v>0</v>
      </c>
      <c r="K128" s="4">
        <v>0</v>
      </c>
      <c r="L128" s="5">
        <v>0</v>
      </c>
      <c r="M128" s="7">
        <f>SUM(I128:L128)</f>
        <v>0</v>
      </c>
      <c r="N128" s="6">
        <v>0</v>
      </c>
      <c r="O128" s="4">
        <v>0</v>
      </c>
      <c r="P128" s="4">
        <v>0</v>
      </c>
      <c r="Q128" s="5">
        <v>0</v>
      </c>
      <c r="R128" s="7">
        <f>SUM(N128:Q128)</f>
        <v>0</v>
      </c>
      <c r="S128" s="6">
        <v>0</v>
      </c>
      <c r="T128" s="5">
        <v>0</v>
      </c>
      <c r="U128" s="59">
        <f>T128+S128+R128+M128+H128</f>
        <v>2</v>
      </c>
    </row>
    <row r="129" spans="1:21">
      <c r="A129" s="94" t="s">
        <v>55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5">
        <v>0</v>
      </c>
      <c r="H129" s="58">
        <f>SUM(B129:G129)</f>
        <v>0</v>
      </c>
      <c r="I129" s="6">
        <v>0</v>
      </c>
      <c r="J129" s="4">
        <v>0</v>
      </c>
      <c r="K129" s="4">
        <v>0</v>
      </c>
      <c r="L129" s="5">
        <v>0</v>
      </c>
      <c r="M129" s="7">
        <f>SUM(I129:L129)</f>
        <v>0</v>
      </c>
      <c r="N129" s="6">
        <v>0</v>
      </c>
      <c r="O129" s="4">
        <v>0</v>
      </c>
      <c r="P129" s="4">
        <v>0</v>
      </c>
      <c r="Q129" s="5">
        <v>0</v>
      </c>
      <c r="R129" s="7">
        <f>SUM(N129:Q129)</f>
        <v>0</v>
      </c>
      <c r="S129" s="6">
        <v>0</v>
      </c>
      <c r="T129" s="5">
        <v>0</v>
      </c>
      <c r="U129" s="59">
        <f>T129+S129+R129+M129+H129</f>
        <v>0</v>
      </c>
    </row>
    <row r="130" spans="1:21">
      <c r="A130" s="176" t="s">
        <v>13</v>
      </c>
      <c r="B130" s="181"/>
      <c r="C130" s="121"/>
      <c r="D130" s="121"/>
      <c r="E130" s="171"/>
      <c r="F130" s="171"/>
      <c r="G130" s="172"/>
      <c r="H130" s="58"/>
      <c r="I130" s="174"/>
      <c r="J130" s="171"/>
      <c r="K130" s="171"/>
      <c r="L130" s="172"/>
      <c r="M130" s="7"/>
      <c r="N130" s="174"/>
      <c r="O130" s="171"/>
      <c r="P130" s="171"/>
      <c r="Q130" s="172"/>
      <c r="R130" s="7"/>
      <c r="S130" s="174"/>
      <c r="T130" s="172"/>
      <c r="U130" s="59"/>
    </row>
    <row r="131" spans="1:21">
      <c r="A131" s="94" t="s">
        <v>64</v>
      </c>
      <c r="B131" s="120">
        <f t="shared" ref="B131:G132" si="50">B125-B128</f>
        <v>0</v>
      </c>
      <c r="C131" s="121">
        <f t="shared" si="50"/>
        <v>0</v>
      </c>
      <c r="D131" s="121">
        <f t="shared" si="50"/>
        <v>0</v>
      </c>
      <c r="E131" s="121">
        <f t="shared" si="50"/>
        <v>-2</v>
      </c>
      <c r="F131" s="121">
        <f t="shared" si="50"/>
        <v>0</v>
      </c>
      <c r="G131" s="122">
        <f t="shared" si="50"/>
        <v>0</v>
      </c>
      <c r="H131" s="58">
        <f>SUM(B131:G131)</f>
        <v>-2</v>
      </c>
      <c r="I131" s="120">
        <f t="shared" ref="I131:L132" si="51">I125-I128</f>
        <v>0</v>
      </c>
      <c r="J131" s="121">
        <f t="shared" si="51"/>
        <v>0</v>
      </c>
      <c r="K131" s="121">
        <f t="shared" si="51"/>
        <v>0</v>
      </c>
      <c r="L131" s="122">
        <f t="shared" si="51"/>
        <v>0</v>
      </c>
      <c r="M131" s="8">
        <f>SUM(I131:L131)</f>
        <v>0</v>
      </c>
      <c r="N131" s="120">
        <f t="shared" ref="N131:Q132" si="52">N125-N128</f>
        <v>0</v>
      </c>
      <c r="O131" s="121">
        <f>O125-O128</f>
        <v>0</v>
      </c>
      <c r="P131" s="121">
        <f t="shared" si="52"/>
        <v>0</v>
      </c>
      <c r="Q131" s="122">
        <f t="shared" si="52"/>
        <v>0</v>
      </c>
      <c r="R131" s="7">
        <f>SUM(N131:Q131)</f>
        <v>0</v>
      </c>
      <c r="S131" s="120">
        <f>S125-S128</f>
        <v>0</v>
      </c>
      <c r="T131" s="122">
        <f>T125-T128</f>
        <v>0</v>
      </c>
      <c r="U131" s="59">
        <f>T131+S131+R131+M131+H131</f>
        <v>-2</v>
      </c>
    </row>
    <row r="132" spans="1:21">
      <c r="A132" s="94" t="s">
        <v>55</v>
      </c>
      <c r="B132" s="61">
        <f t="shared" si="50"/>
        <v>0</v>
      </c>
      <c r="C132" s="62">
        <f t="shared" si="50"/>
        <v>0</v>
      </c>
      <c r="D132" s="62">
        <f t="shared" si="50"/>
        <v>0</v>
      </c>
      <c r="E132" s="62">
        <f t="shared" si="50"/>
        <v>0</v>
      </c>
      <c r="F132" s="62">
        <f t="shared" si="50"/>
        <v>0</v>
      </c>
      <c r="G132" s="63">
        <f t="shared" si="50"/>
        <v>0</v>
      </c>
      <c r="H132" s="64">
        <f>SUM(B132:G132)</f>
        <v>0</v>
      </c>
      <c r="I132" s="61">
        <f t="shared" si="51"/>
        <v>0</v>
      </c>
      <c r="J132" s="62">
        <f t="shared" si="51"/>
        <v>0</v>
      </c>
      <c r="K132" s="62">
        <f t="shared" si="51"/>
        <v>0</v>
      </c>
      <c r="L132" s="63">
        <f t="shared" si="51"/>
        <v>0</v>
      </c>
      <c r="M132" s="20">
        <f>SUM(I132:L132)</f>
        <v>0</v>
      </c>
      <c r="N132" s="61">
        <f t="shared" si="52"/>
        <v>0</v>
      </c>
      <c r="O132" s="62">
        <f>O126-O129</f>
        <v>0</v>
      </c>
      <c r="P132" s="62">
        <f t="shared" si="52"/>
        <v>0</v>
      </c>
      <c r="Q132" s="63">
        <f t="shared" si="52"/>
        <v>0</v>
      </c>
      <c r="R132" s="16">
        <f>SUM(N132:Q132)</f>
        <v>0</v>
      </c>
      <c r="S132" s="61">
        <f>S126-S129</f>
        <v>0</v>
      </c>
      <c r="T132" s="63">
        <f>T126-T129</f>
        <v>0</v>
      </c>
      <c r="U132" s="65">
        <f>T132+S132+R132+M132+H132</f>
        <v>0</v>
      </c>
    </row>
    <row r="133" spans="1:21">
      <c r="A133" s="33"/>
      <c r="B133" s="121"/>
      <c r="C133" s="121"/>
      <c r="D133" s="121"/>
      <c r="E133" s="121"/>
      <c r="F133" s="121"/>
      <c r="G133" s="121"/>
      <c r="H133" s="121"/>
      <c r="I133" s="121"/>
      <c r="J133" s="166"/>
      <c r="K133" s="121"/>
      <c r="L133" s="121"/>
      <c r="M133" s="9"/>
      <c r="N133" s="121"/>
      <c r="O133" s="121"/>
      <c r="P133" s="121"/>
      <c r="Q133" s="121"/>
      <c r="R133" s="17"/>
      <c r="S133" s="121"/>
      <c r="T133" s="121"/>
      <c r="U133" s="177"/>
    </row>
    <row r="134" spans="1:21">
      <c r="A134" s="164" t="s">
        <v>41</v>
      </c>
      <c r="B134" s="165"/>
      <c r="C134" s="166"/>
      <c r="D134" s="166"/>
      <c r="E134" s="166"/>
      <c r="F134" s="166"/>
      <c r="G134" s="178"/>
      <c r="H134" s="179"/>
      <c r="I134" s="165"/>
      <c r="J134" s="166"/>
      <c r="K134" s="166"/>
      <c r="L134" s="178"/>
      <c r="M134" s="21"/>
      <c r="N134" s="165"/>
      <c r="O134" s="166"/>
      <c r="P134" s="166"/>
      <c r="Q134" s="178"/>
      <c r="R134" s="18"/>
      <c r="S134" s="165"/>
      <c r="T134" s="178"/>
      <c r="U134" s="180"/>
    </row>
    <row r="135" spans="1:21">
      <c r="A135" s="170" t="s">
        <v>11</v>
      </c>
      <c r="B135" s="120"/>
      <c r="C135" s="121"/>
      <c r="D135" s="121"/>
      <c r="E135" s="121"/>
      <c r="F135" s="121"/>
      <c r="G135" s="122"/>
      <c r="H135" s="58"/>
      <c r="I135" s="120"/>
      <c r="J135" s="121"/>
      <c r="K135" s="121"/>
      <c r="L135" s="122"/>
      <c r="M135" s="7"/>
      <c r="N135" s="120"/>
      <c r="O135" s="121"/>
      <c r="P135" s="121"/>
      <c r="Q135" s="122"/>
      <c r="R135" s="8"/>
      <c r="S135" s="120"/>
      <c r="T135" s="122"/>
      <c r="U135" s="59"/>
    </row>
    <row r="136" spans="1:21">
      <c r="A136" s="94" t="s">
        <v>64</v>
      </c>
      <c r="B136" s="2">
        <v>0</v>
      </c>
      <c r="C136" s="3">
        <v>0</v>
      </c>
      <c r="D136" s="3">
        <v>0</v>
      </c>
      <c r="E136" s="3">
        <v>0</v>
      </c>
      <c r="F136" s="4">
        <v>0</v>
      </c>
      <c r="G136" s="5">
        <v>0</v>
      </c>
      <c r="H136" s="58">
        <f>SUM(B136:G136)</f>
        <v>0</v>
      </c>
      <c r="I136" s="6">
        <v>0</v>
      </c>
      <c r="J136" s="4">
        <v>0</v>
      </c>
      <c r="K136" s="4">
        <v>0</v>
      </c>
      <c r="L136" s="5">
        <v>0</v>
      </c>
      <c r="M136" s="7">
        <f>SUM(I136:L136)</f>
        <v>0</v>
      </c>
      <c r="N136" s="6">
        <v>0</v>
      </c>
      <c r="O136" s="4">
        <v>0</v>
      </c>
      <c r="P136" s="4">
        <v>0</v>
      </c>
      <c r="Q136" s="5">
        <v>0</v>
      </c>
      <c r="R136" s="7">
        <f>SUM(N136:Q136)</f>
        <v>0</v>
      </c>
      <c r="S136" s="6">
        <v>0</v>
      </c>
      <c r="T136" s="5">
        <v>0</v>
      </c>
      <c r="U136" s="59">
        <f>T136+S136+R136+M136+H136</f>
        <v>0</v>
      </c>
    </row>
    <row r="137" spans="1:21">
      <c r="A137" s="94" t="s">
        <v>55</v>
      </c>
      <c r="B137" s="2">
        <v>0</v>
      </c>
      <c r="C137" s="3">
        <v>0</v>
      </c>
      <c r="D137" s="3">
        <v>0</v>
      </c>
      <c r="E137" s="3">
        <v>0</v>
      </c>
      <c r="F137" s="4">
        <v>0</v>
      </c>
      <c r="G137" s="5">
        <v>0</v>
      </c>
      <c r="H137" s="58">
        <f>SUM(B137:G137)</f>
        <v>0</v>
      </c>
      <c r="I137" s="6">
        <v>0</v>
      </c>
      <c r="J137" s="4">
        <v>0</v>
      </c>
      <c r="K137" s="4">
        <v>0</v>
      </c>
      <c r="L137" s="5">
        <v>0</v>
      </c>
      <c r="M137" s="7">
        <f>SUM(I137:L137)</f>
        <v>0</v>
      </c>
      <c r="N137" s="6">
        <v>0</v>
      </c>
      <c r="O137" s="4">
        <v>0</v>
      </c>
      <c r="P137" s="4">
        <v>0</v>
      </c>
      <c r="Q137" s="5">
        <v>0</v>
      </c>
      <c r="R137" s="7">
        <f>SUM(N137:Q137)</f>
        <v>0</v>
      </c>
      <c r="S137" s="6">
        <v>0</v>
      </c>
      <c r="T137" s="5">
        <v>0</v>
      </c>
      <c r="U137" s="59">
        <f>T137+S137+R137+M137+H137</f>
        <v>0</v>
      </c>
    </row>
    <row r="138" spans="1:21">
      <c r="A138" s="170" t="s">
        <v>12</v>
      </c>
      <c r="B138" s="120"/>
      <c r="C138" s="121"/>
      <c r="D138" s="121"/>
      <c r="E138" s="171"/>
      <c r="F138" s="171"/>
      <c r="G138" s="172"/>
      <c r="H138" s="58"/>
      <c r="I138" s="174"/>
      <c r="J138" s="171"/>
      <c r="K138" s="171"/>
      <c r="L138" s="172"/>
      <c r="M138" s="7"/>
      <c r="N138" s="174"/>
      <c r="O138" s="171"/>
      <c r="P138" s="171"/>
      <c r="Q138" s="172"/>
      <c r="R138" s="8"/>
      <c r="S138" s="174"/>
      <c r="T138" s="172"/>
      <c r="U138" s="59"/>
    </row>
    <row r="139" spans="1:21">
      <c r="A139" s="94" t="s">
        <v>64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58">
        <f>SUM(B139:G139)</f>
        <v>0</v>
      </c>
      <c r="I139" s="6">
        <v>0</v>
      </c>
      <c r="J139" s="4">
        <v>0</v>
      </c>
      <c r="K139" s="4">
        <v>0</v>
      </c>
      <c r="L139" s="5">
        <v>0</v>
      </c>
      <c r="M139" s="7">
        <f>SUM(I139:L139)</f>
        <v>0</v>
      </c>
      <c r="N139" s="6">
        <v>0</v>
      </c>
      <c r="O139" s="4">
        <v>0</v>
      </c>
      <c r="P139" s="4">
        <v>0</v>
      </c>
      <c r="Q139" s="5">
        <v>0</v>
      </c>
      <c r="R139" s="7">
        <f>SUM(N139:Q139)</f>
        <v>0</v>
      </c>
      <c r="S139" s="6">
        <v>0</v>
      </c>
      <c r="T139" s="5">
        <v>0</v>
      </c>
      <c r="U139" s="59">
        <f>T139+S139+R139+M139+H139</f>
        <v>0</v>
      </c>
    </row>
    <row r="140" spans="1:21">
      <c r="A140" s="94" t="s">
        <v>55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58">
        <f>SUM(B140:G140)</f>
        <v>0</v>
      </c>
      <c r="I140" s="6">
        <v>0</v>
      </c>
      <c r="J140" s="4">
        <v>0</v>
      </c>
      <c r="K140" s="4">
        <v>0</v>
      </c>
      <c r="L140" s="5">
        <v>0</v>
      </c>
      <c r="M140" s="7">
        <f>SUM(I140:L140)</f>
        <v>0</v>
      </c>
      <c r="N140" s="6">
        <v>0</v>
      </c>
      <c r="O140" s="4">
        <v>0</v>
      </c>
      <c r="P140" s="4">
        <v>0</v>
      </c>
      <c r="Q140" s="5">
        <v>0</v>
      </c>
      <c r="R140" s="7">
        <f>SUM(N140:Q140)</f>
        <v>0</v>
      </c>
      <c r="S140" s="6">
        <v>0</v>
      </c>
      <c r="T140" s="5">
        <v>0</v>
      </c>
      <c r="U140" s="59">
        <f>T140+S140+R140+M140+H140</f>
        <v>0</v>
      </c>
    </row>
    <row r="141" spans="1:21">
      <c r="A141" s="176" t="s">
        <v>13</v>
      </c>
      <c r="B141" s="120"/>
      <c r="C141" s="121"/>
      <c r="D141" s="121"/>
      <c r="E141" s="171"/>
      <c r="F141" s="171"/>
      <c r="G141" s="172"/>
      <c r="H141" s="58"/>
      <c r="I141" s="174"/>
      <c r="J141" s="171"/>
      <c r="K141" s="171"/>
      <c r="L141" s="172"/>
      <c r="M141" s="7"/>
      <c r="N141" s="174"/>
      <c r="O141" s="171"/>
      <c r="P141" s="171"/>
      <c r="Q141" s="172"/>
      <c r="R141" s="8"/>
      <c r="S141" s="174"/>
      <c r="T141" s="172"/>
      <c r="U141" s="59"/>
    </row>
    <row r="142" spans="1:21">
      <c r="A142" s="94" t="s">
        <v>64</v>
      </c>
      <c r="B142" s="120">
        <f t="shared" ref="B142:G143" si="53">B136-B139</f>
        <v>0</v>
      </c>
      <c r="C142" s="121">
        <f t="shared" si="53"/>
        <v>0</v>
      </c>
      <c r="D142" s="121">
        <f t="shared" si="53"/>
        <v>0</v>
      </c>
      <c r="E142" s="121">
        <f t="shared" si="53"/>
        <v>0</v>
      </c>
      <c r="F142" s="121">
        <f t="shared" si="53"/>
        <v>0</v>
      </c>
      <c r="G142" s="122">
        <f t="shared" si="53"/>
        <v>0</v>
      </c>
      <c r="H142" s="58">
        <f>SUM(B142:G142)</f>
        <v>0</v>
      </c>
      <c r="I142" s="120">
        <f t="shared" ref="I142:L143" si="54">I136-I139</f>
        <v>0</v>
      </c>
      <c r="J142" s="121">
        <f t="shared" si="54"/>
        <v>0</v>
      </c>
      <c r="K142" s="121">
        <f t="shared" si="54"/>
        <v>0</v>
      </c>
      <c r="L142" s="122">
        <f t="shared" si="54"/>
        <v>0</v>
      </c>
      <c r="M142" s="8">
        <f>SUM(I142:L142)</f>
        <v>0</v>
      </c>
      <c r="N142" s="120">
        <f t="shared" ref="N142:Q143" si="55">N136-N139</f>
        <v>0</v>
      </c>
      <c r="O142" s="121">
        <f>O136-O139</f>
        <v>0</v>
      </c>
      <c r="P142" s="121">
        <f t="shared" si="55"/>
        <v>0</v>
      </c>
      <c r="Q142" s="122">
        <f t="shared" si="55"/>
        <v>0</v>
      </c>
      <c r="R142" s="7">
        <f>SUM(N142:Q142)</f>
        <v>0</v>
      </c>
      <c r="S142" s="120">
        <f>S136-S139</f>
        <v>0</v>
      </c>
      <c r="T142" s="122">
        <f>T136-T139</f>
        <v>0</v>
      </c>
      <c r="U142" s="59">
        <f>T142+S142+R142+M142+H142</f>
        <v>0</v>
      </c>
    </row>
    <row r="143" spans="1:21">
      <c r="A143" s="94" t="s">
        <v>55</v>
      </c>
      <c r="B143" s="61">
        <f t="shared" si="53"/>
        <v>0</v>
      </c>
      <c r="C143" s="62">
        <f t="shared" si="53"/>
        <v>0</v>
      </c>
      <c r="D143" s="62">
        <f t="shared" si="53"/>
        <v>0</v>
      </c>
      <c r="E143" s="62">
        <f t="shared" si="53"/>
        <v>0</v>
      </c>
      <c r="F143" s="62">
        <f t="shared" si="53"/>
        <v>0</v>
      </c>
      <c r="G143" s="63">
        <f t="shared" si="53"/>
        <v>0</v>
      </c>
      <c r="H143" s="64">
        <f>SUM(B143:G143)</f>
        <v>0</v>
      </c>
      <c r="I143" s="61">
        <f t="shared" si="54"/>
        <v>0</v>
      </c>
      <c r="J143" s="62">
        <f t="shared" si="54"/>
        <v>0</v>
      </c>
      <c r="K143" s="62">
        <f t="shared" si="54"/>
        <v>0</v>
      </c>
      <c r="L143" s="63">
        <f t="shared" si="54"/>
        <v>0</v>
      </c>
      <c r="M143" s="20">
        <f>SUM(I143:L143)</f>
        <v>0</v>
      </c>
      <c r="N143" s="61">
        <f t="shared" si="55"/>
        <v>0</v>
      </c>
      <c r="O143" s="62">
        <f>O137-O140</f>
        <v>0</v>
      </c>
      <c r="P143" s="62">
        <f t="shared" si="55"/>
        <v>0</v>
      </c>
      <c r="Q143" s="63">
        <f t="shared" si="55"/>
        <v>0</v>
      </c>
      <c r="R143" s="16">
        <f>SUM(N143:Q143)</f>
        <v>0</v>
      </c>
      <c r="S143" s="61">
        <f>S137-S140</f>
        <v>0</v>
      </c>
      <c r="T143" s="63">
        <f>T137-T140</f>
        <v>0</v>
      </c>
      <c r="U143" s="65">
        <f>T143+S143+R143+M143+H143</f>
        <v>0</v>
      </c>
    </row>
    <row r="144" spans="1:21">
      <c r="A144" s="33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9"/>
      <c r="N144" s="121"/>
      <c r="O144" s="121"/>
      <c r="P144" s="121"/>
      <c r="Q144" s="121"/>
      <c r="R144" s="17"/>
      <c r="S144" s="121"/>
      <c r="T144" s="121"/>
      <c r="U144" s="177"/>
    </row>
    <row r="145" spans="1:21">
      <c r="A145" s="182" t="s">
        <v>46</v>
      </c>
      <c r="B145" s="165"/>
      <c r="C145" s="166"/>
      <c r="D145" s="166"/>
      <c r="E145" s="166"/>
      <c r="F145" s="166"/>
      <c r="G145" s="178"/>
      <c r="H145" s="179"/>
      <c r="I145" s="165"/>
      <c r="J145" s="166"/>
      <c r="K145" s="166"/>
      <c r="L145" s="178"/>
      <c r="M145" s="21"/>
      <c r="N145" s="165"/>
      <c r="O145" s="166"/>
      <c r="P145" s="166"/>
      <c r="Q145" s="178"/>
      <c r="R145" s="18"/>
      <c r="S145" s="165"/>
      <c r="T145" s="178"/>
      <c r="U145" s="180"/>
    </row>
    <row r="146" spans="1:21">
      <c r="A146" s="94" t="s">
        <v>64</v>
      </c>
      <c r="B146" s="120">
        <f t="shared" ref="B146:G147" si="56">B120+B131+B142</f>
        <v>0</v>
      </c>
      <c r="C146" s="121">
        <f t="shared" si="56"/>
        <v>0</v>
      </c>
      <c r="D146" s="121">
        <f t="shared" si="56"/>
        <v>0</v>
      </c>
      <c r="E146" s="121">
        <f t="shared" si="56"/>
        <v>-2</v>
      </c>
      <c r="F146" s="121">
        <f t="shared" si="56"/>
        <v>0</v>
      </c>
      <c r="G146" s="122">
        <f t="shared" si="56"/>
        <v>0</v>
      </c>
      <c r="H146" s="58">
        <f>SUM(B146:G146)</f>
        <v>-2</v>
      </c>
      <c r="I146" s="120">
        <f t="shared" ref="I146:L147" si="57">I120+I131+I142</f>
        <v>0</v>
      </c>
      <c r="J146" s="121">
        <f t="shared" si="57"/>
        <v>0</v>
      </c>
      <c r="K146" s="121">
        <f t="shared" si="57"/>
        <v>0</v>
      </c>
      <c r="L146" s="122">
        <f t="shared" si="57"/>
        <v>0</v>
      </c>
      <c r="M146" s="8">
        <f>SUM(I146:L146)</f>
        <v>0</v>
      </c>
      <c r="N146" s="120">
        <f t="shared" ref="N146:Q147" si="58">N120+N131+N142</f>
        <v>0</v>
      </c>
      <c r="O146" s="121">
        <f>O120+O131+O142</f>
        <v>0</v>
      </c>
      <c r="P146" s="121">
        <f t="shared" si="58"/>
        <v>0</v>
      </c>
      <c r="Q146" s="122">
        <f t="shared" si="58"/>
        <v>0</v>
      </c>
      <c r="R146" s="7">
        <f>SUM(N146:Q146)</f>
        <v>0</v>
      </c>
      <c r="S146" s="120">
        <f>S120+S131+S142</f>
        <v>0</v>
      </c>
      <c r="T146" s="122">
        <f>T120+T131+T142</f>
        <v>0</v>
      </c>
      <c r="U146" s="59">
        <f>T146+S146+R146+M146+H146</f>
        <v>-2</v>
      </c>
    </row>
    <row r="147" spans="1:21">
      <c r="A147" s="94" t="s">
        <v>55</v>
      </c>
      <c r="B147" s="120">
        <f t="shared" si="56"/>
        <v>0</v>
      </c>
      <c r="C147" s="121">
        <f t="shared" si="56"/>
        <v>0</v>
      </c>
      <c r="D147" s="121">
        <f t="shared" si="56"/>
        <v>0</v>
      </c>
      <c r="E147" s="121">
        <f t="shared" si="56"/>
        <v>0</v>
      </c>
      <c r="F147" s="121">
        <f t="shared" si="56"/>
        <v>0</v>
      </c>
      <c r="G147" s="122">
        <f t="shared" si="56"/>
        <v>0</v>
      </c>
      <c r="H147" s="58">
        <f>SUM(B147:G147)</f>
        <v>0</v>
      </c>
      <c r="I147" s="120">
        <f t="shared" si="57"/>
        <v>0</v>
      </c>
      <c r="J147" s="121">
        <f t="shared" si="57"/>
        <v>0</v>
      </c>
      <c r="K147" s="121">
        <f t="shared" si="57"/>
        <v>0</v>
      </c>
      <c r="L147" s="122">
        <f t="shared" si="57"/>
        <v>0</v>
      </c>
      <c r="M147" s="8">
        <f>SUM(I147:L147)</f>
        <v>0</v>
      </c>
      <c r="N147" s="120">
        <f t="shared" si="58"/>
        <v>0</v>
      </c>
      <c r="O147" s="121">
        <f>O121+O132+O143</f>
        <v>0</v>
      </c>
      <c r="P147" s="121">
        <f t="shared" si="58"/>
        <v>0</v>
      </c>
      <c r="Q147" s="122">
        <f t="shared" si="58"/>
        <v>0</v>
      </c>
      <c r="R147" s="7">
        <f>SUM(N147:Q147)</f>
        <v>0</v>
      </c>
      <c r="S147" s="120">
        <f>S121+S132+S143</f>
        <v>0</v>
      </c>
      <c r="T147" s="122">
        <f>T121+T132+T143</f>
        <v>0</v>
      </c>
      <c r="U147" s="59">
        <f>T147+S147+R147+M147+H147</f>
        <v>0</v>
      </c>
    </row>
    <row r="148" spans="1:21" s="76" customFormat="1">
      <c r="A148" s="183" t="s">
        <v>45</v>
      </c>
      <c r="B148" s="184">
        <f t="shared" ref="B148:L148" si="59">+B147+B146</f>
        <v>0</v>
      </c>
      <c r="C148" s="185">
        <f t="shared" si="59"/>
        <v>0</v>
      </c>
      <c r="D148" s="185">
        <f t="shared" si="59"/>
        <v>0</v>
      </c>
      <c r="E148" s="185">
        <f t="shared" si="59"/>
        <v>-2</v>
      </c>
      <c r="F148" s="185">
        <f t="shared" si="59"/>
        <v>0</v>
      </c>
      <c r="G148" s="186">
        <f t="shared" si="59"/>
        <v>0</v>
      </c>
      <c r="H148" s="58">
        <f>SUM(B148:G148)</f>
        <v>-2</v>
      </c>
      <c r="I148" s="184">
        <f t="shared" si="59"/>
        <v>0</v>
      </c>
      <c r="J148" s="185">
        <f>+J147+J146</f>
        <v>0</v>
      </c>
      <c r="K148" s="185">
        <f>+K147+K146</f>
        <v>0</v>
      </c>
      <c r="L148" s="186">
        <f t="shared" si="59"/>
        <v>0</v>
      </c>
      <c r="M148" s="22">
        <f>SUM(I148:L148)</f>
        <v>0</v>
      </c>
      <c r="N148" s="184">
        <f>+N147+N146</f>
        <v>0</v>
      </c>
      <c r="O148" s="185">
        <f>+O147+O146</f>
        <v>0</v>
      </c>
      <c r="P148" s="185">
        <f>+P147+P146</f>
        <v>0</v>
      </c>
      <c r="Q148" s="186">
        <f>+Q147+Q146</f>
        <v>0</v>
      </c>
      <c r="R148" s="19">
        <f>SUM(N148:Q148)</f>
        <v>0</v>
      </c>
      <c r="S148" s="184">
        <f>+S147+S146</f>
        <v>0</v>
      </c>
      <c r="T148" s="186">
        <f>+T147+T146</f>
        <v>0</v>
      </c>
      <c r="U148" s="187">
        <f>T148+S148+R148+M148+H148</f>
        <v>-2</v>
      </c>
    </row>
    <row r="149" spans="1:21" ht="12" customHeight="1">
      <c r="A149" s="128"/>
      <c r="B149" s="120"/>
      <c r="C149" s="121"/>
      <c r="D149" s="121"/>
      <c r="E149" s="121"/>
      <c r="F149" s="121"/>
      <c r="G149" s="122"/>
      <c r="H149" s="58"/>
      <c r="I149" s="120"/>
      <c r="J149" s="121"/>
      <c r="K149" s="121"/>
      <c r="L149" s="122"/>
      <c r="M149" s="7"/>
      <c r="N149" s="120"/>
      <c r="O149" s="121"/>
      <c r="P149" s="121"/>
      <c r="Q149" s="122"/>
      <c r="R149" s="8"/>
      <c r="S149" s="120"/>
      <c r="T149" s="122"/>
      <c r="U149" s="59"/>
    </row>
    <row r="150" spans="1:21">
      <c r="A150" s="183" t="s">
        <v>14</v>
      </c>
      <c r="B150" s="120"/>
      <c r="C150" s="121"/>
      <c r="D150" s="121"/>
      <c r="E150" s="171"/>
      <c r="F150" s="171"/>
      <c r="G150" s="172"/>
      <c r="H150" s="58"/>
      <c r="I150" s="174"/>
      <c r="J150" s="171"/>
      <c r="K150" s="171"/>
      <c r="L150" s="172"/>
      <c r="M150" s="7"/>
      <c r="N150" s="174"/>
      <c r="O150" s="171"/>
      <c r="P150" s="171"/>
      <c r="Q150" s="172"/>
      <c r="R150" s="7"/>
      <c r="S150" s="174"/>
      <c r="T150" s="172"/>
      <c r="U150" s="175"/>
    </row>
    <row r="151" spans="1:21">
      <c r="A151" s="94" t="s">
        <v>67</v>
      </c>
      <c r="B151" s="120">
        <f t="shared" ref="B151:G151" si="60">B146+B104</f>
        <v>0</v>
      </c>
      <c r="C151" s="121">
        <f t="shared" si="60"/>
        <v>6</v>
      </c>
      <c r="D151" s="121">
        <f t="shared" si="60"/>
        <v>38</v>
      </c>
      <c r="E151" s="121">
        <f t="shared" si="60"/>
        <v>5</v>
      </c>
      <c r="F151" s="121">
        <f t="shared" si="60"/>
        <v>1</v>
      </c>
      <c r="G151" s="122">
        <f t="shared" si="60"/>
        <v>0</v>
      </c>
      <c r="H151" s="58">
        <f>SUM(B151:G151)</f>
        <v>50</v>
      </c>
      <c r="I151" s="120">
        <f>I146+I104</f>
        <v>26</v>
      </c>
      <c r="J151" s="121">
        <f>J146+J104</f>
        <v>0</v>
      </c>
      <c r="K151" s="121">
        <f>K146+K104</f>
        <v>11</v>
      </c>
      <c r="L151" s="122">
        <f>L146+L104</f>
        <v>8</v>
      </c>
      <c r="M151" s="8">
        <f>SUM(I151:L151)</f>
        <v>45</v>
      </c>
      <c r="N151" s="120">
        <f>N146+N104</f>
        <v>0</v>
      </c>
      <c r="O151" s="121">
        <f>O146+O104</f>
        <v>0</v>
      </c>
      <c r="P151" s="121">
        <f>P146+P104</f>
        <v>1</v>
      </c>
      <c r="Q151" s="122">
        <f>Q146+Q104</f>
        <v>29</v>
      </c>
      <c r="R151" s="7">
        <f>SUM(N151:Q151)</f>
        <v>30</v>
      </c>
      <c r="S151" s="120">
        <f>S146+S104</f>
        <v>0</v>
      </c>
      <c r="T151" s="122">
        <f>T146+T104</f>
        <v>0</v>
      </c>
      <c r="U151" s="59">
        <f>T151+S151+R151+M151+H151</f>
        <v>125</v>
      </c>
    </row>
    <row r="152" spans="1:21">
      <c r="A152" s="128" t="s">
        <v>19</v>
      </c>
      <c r="B152" s="188">
        <f t="shared" ref="B152:U152" si="61">IF(B$41=B$60,1,(B146+B99)/(B$60-B$41))</f>
        <v>1</v>
      </c>
      <c r="C152" s="189">
        <f t="shared" si="61"/>
        <v>1</v>
      </c>
      <c r="D152" s="189">
        <f t="shared" si="61"/>
        <v>1</v>
      </c>
      <c r="E152" s="189">
        <f t="shared" si="61"/>
        <v>0.33333333333333331</v>
      </c>
      <c r="F152" s="189">
        <f t="shared" si="61"/>
        <v>1</v>
      </c>
      <c r="G152" s="190">
        <f t="shared" si="61"/>
        <v>1</v>
      </c>
      <c r="H152" s="10">
        <f t="shared" si="61"/>
        <v>0.42857142857142855</v>
      </c>
      <c r="I152" s="188">
        <f t="shared" si="61"/>
        <v>1</v>
      </c>
      <c r="J152" s="189">
        <f t="shared" si="61"/>
        <v>1</v>
      </c>
      <c r="K152" s="189">
        <f t="shared" si="61"/>
        <v>1</v>
      </c>
      <c r="L152" s="190">
        <f t="shared" si="61"/>
        <v>1</v>
      </c>
      <c r="M152" s="10">
        <f t="shared" si="61"/>
        <v>1</v>
      </c>
      <c r="N152" s="188">
        <f t="shared" si="61"/>
        <v>1</v>
      </c>
      <c r="O152" s="189">
        <f t="shared" si="61"/>
        <v>1</v>
      </c>
      <c r="P152" s="189">
        <f t="shared" si="61"/>
        <v>1</v>
      </c>
      <c r="Q152" s="190">
        <f t="shared" si="61"/>
        <v>1</v>
      </c>
      <c r="R152" s="10">
        <f t="shared" si="61"/>
        <v>1</v>
      </c>
      <c r="S152" s="188">
        <f t="shared" si="61"/>
        <v>1</v>
      </c>
      <c r="T152" s="190">
        <f t="shared" si="61"/>
        <v>1</v>
      </c>
      <c r="U152" s="191">
        <f t="shared" si="61"/>
        <v>0.55555555555555558</v>
      </c>
    </row>
    <row r="153" spans="1:21">
      <c r="A153" s="94" t="s">
        <v>56</v>
      </c>
      <c r="B153" s="120">
        <f t="shared" ref="B153:G153" si="62">B147+B106</f>
        <v>0</v>
      </c>
      <c r="C153" s="121">
        <f t="shared" si="62"/>
        <v>0</v>
      </c>
      <c r="D153" s="121">
        <f t="shared" si="62"/>
        <v>78</v>
      </c>
      <c r="E153" s="121">
        <f t="shared" si="62"/>
        <v>177</v>
      </c>
      <c r="F153" s="121">
        <f t="shared" si="62"/>
        <v>2</v>
      </c>
      <c r="G153" s="122">
        <f t="shared" si="62"/>
        <v>0</v>
      </c>
      <c r="H153" s="58">
        <f>SUM(B153:G153)</f>
        <v>257</v>
      </c>
      <c r="I153" s="120">
        <f>I147+I106</f>
        <v>33</v>
      </c>
      <c r="J153" s="121">
        <f>J147+J106</f>
        <v>0</v>
      </c>
      <c r="K153" s="121">
        <f>K147+K106</f>
        <v>53</v>
      </c>
      <c r="L153" s="122">
        <f>L147+L106</f>
        <v>11</v>
      </c>
      <c r="M153" s="7">
        <f>SUM(I153:L153)</f>
        <v>97</v>
      </c>
      <c r="N153" s="120">
        <f>N147+N106</f>
        <v>2</v>
      </c>
      <c r="O153" s="121">
        <f>O147+O106</f>
        <v>3</v>
      </c>
      <c r="P153" s="121">
        <f>P147+P106</f>
        <v>1</v>
      </c>
      <c r="Q153" s="122">
        <f>Q147+Q106</f>
        <v>0</v>
      </c>
      <c r="R153" s="7">
        <f>SUM(N153:Q153)</f>
        <v>6</v>
      </c>
      <c r="S153" s="120">
        <f>S147+S106</f>
        <v>0</v>
      </c>
      <c r="T153" s="122">
        <f>T147+T106</f>
        <v>7</v>
      </c>
      <c r="U153" s="59">
        <f>T153+S153+R153+M153+H153</f>
        <v>367</v>
      </c>
    </row>
    <row r="154" spans="1:21">
      <c r="A154" s="128" t="s">
        <v>19</v>
      </c>
      <c r="B154" s="188">
        <f>IF(B$42=B$61,1,(B100+B147)/(B$61-B$42))</f>
        <v>1</v>
      </c>
      <c r="C154" s="189">
        <f t="shared" ref="C154:U154" si="63">IF(C$42=C$61,1,(C100+C147)/(C$61-C$42))</f>
        <v>1</v>
      </c>
      <c r="D154" s="189">
        <f t="shared" si="63"/>
        <v>1</v>
      </c>
      <c r="E154" s="189">
        <f t="shared" si="63"/>
        <v>1</v>
      </c>
      <c r="F154" s="189">
        <f t="shared" si="63"/>
        <v>1</v>
      </c>
      <c r="G154" s="189">
        <f t="shared" si="63"/>
        <v>1</v>
      </c>
      <c r="H154" s="188">
        <f t="shared" si="63"/>
        <v>1</v>
      </c>
      <c r="I154" s="188">
        <f t="shared" si="63"/>
        <v>1</v>
      </c>
      <c r="J154" s="189">
        <f t="shared" si="63"/>
        <v>1</v>
      </c>
      <c r="K154" s="189">
        <f t="shared" si="63"/>
        <v>1</v>
      </c>
      <c r="L154" s="189">
        <f t="shared" si="63"/>
        <v>1</v>
      </c>
      <c r="M154" s="188">
        <f t="shared" si="63"/>
        <v>1</v>
      </c>
      <c r="N154" s="188">
        <f t="shared" si="63"/>
        <v>1</v>
      </c>
      <c r="O154" s="189">
        <f t="shared" si="63"/>
        <v>1</v>
      </c>
      <c r="P154" s="189">
        <f t="shared" si="63"/>
        <v>1</v>
      </c>
      <c r="Q154" s="188">
        <f t="shared" si="63"/>
        <v>1</v>
      </c>
      <c r="R154" s="188">
        <f t="shared" si="63"/>
        <v>1</v>
      </c>
      <c r="S154" s="188">
        <f t="shared" si="63"/>
        <v>1</v>
      </c>
      <c r="T154" s="189">
        <f t="shared" si="63"/>
        <v>1</v>
      </c>
      <c r="U154" s="188">
        <f t="shared" si="63"/>
        <v>1</v>
      </c>
    </row>
    <row r="155" spans="1:21">
      <c r="A155" s="128" t="s">
        <v>20</v>
      </c>
      <c r="B155" s="120">
        <f t="shared" ref="B155:G155" si="64">B153+B151</f>
        <v>0</v>
      </c>
      <c r="C155" s="121">
        <f t="shared" si="64"/>
        <v>6</v>
      </c>
      <c r="D155" s="121">
        <f t="shared" si="64"/>
        <v>116</v>
      </c>
      <c r="E155" s="121">
        <f t="shared" si="64"/>
        <v>182</v>
      </c>
      <c r="F155" s="121">
        <f t="shared" si="64"/>
        <v>3</v>
      </c>
      <c r="G155" s="122">
        <f t="shared" si="64"/>
        <v>0</v>
      </c>
      <c r="H155" s="58">
        <f>SUM(B155:G155)</f>
        <v>307</v>
      </c>
      <c r="I155" s="120">
        <f>I153+I151</f>
        <v>59</v>
      </c>
      <c r="J155" s="121">
        <f>J153+J151</f>
        <v>0</v>
      </c>
      <c r="K155" s="121">
        <f>K153+K151</f>
        <v>64</v>
      </c>
      <c r="L155" s="122">
        <f>L153+L151</f>
        <v>19</v>
      </c>
      <c r="M155" s="7">
        <f>SUM(I155:L155)</f>
        <v>142</v>
      </c>
      <c r="N155" s="120">
        <f>N153+N151</f>
        <v>2</v>
      </c>
      <c r="O155" s="121">
        <f>O153+O151</f>
        <v>3</v>
      </c>
      <c r="P155" s="121">
        <f>P153+P151</f>
        <v>2</v>
      </c>
      <c r="Q155" s="122">
        <f>Q153+Q151</f>
        <v>29</v>
      </c>
      <c r="R155" s="7">
        <f>SUM(N155:Q155)</f>
        <v>36</v>
      </c>
      <c r="S155" s="120">
        <f>S153+S151</f>
        <v>0</v>
      </c>
      <c r="T155" s="122">
        <f>T153+T151</f>
        <v>7</v>
      </c>
      <c r="U155" s="59">
        <f>T155+S155+R155+M155+H155</f>
        <v>492</v>
      </c>
    </row>
    <row r="156" spans="1:21">
      <c r="A156" s="192" t="s">
        <v>19</v>
      </c>
      <c r="B156" s="193">
        <f t="shared" ref="B156:U156" si="65">IF(B$43=B$62,1,((B101+B148)/(B$62-B$43)))</f>
        <v>1</v>
      </c>
      <c r="C156" s="194">
        <f t="shared" si="65"/>
        <v>1</v>
      </c>
      <c r="D156" s="194">
        <f t="shared" si="65"/>
        <v>1</v>
      </c>
      <c r="E156" s="194">
        <f t="shared" si="65"/>
        <v>0.33333333333333331</v>
      </c>
      <c r="F156" s="194">
        <f t="shared" si="65"/>
        <v>1</v>
      </c>
      <c r="G156" s="195">
        <f t="shared" si="65"/>
        <v>1</v>
      </c>
      <c r="H156" s="11">
        <f t="shared" si="65"/>
        <v>0.42857142857142855</v>
      </c>
      <c r="I156" s="193">
        <f t="shared" si="65"/>
        <v>1</v>
      </c>
      <c r="J156" s="194">
        <f t="shared" si="65"/>
        <v>1</v>
      </c>
      <c r="K156" s="194">
        <f t="shared" si="65"/>
        <v>1</v>
      </c>
      <c r="L156" s="195">
        <f t="shared" si="65"/>
        <v>1</v>
      </c>
      <c r="M156" s="11">
        <f t="shared" si="65"/>
        <v>1</v>
      </c>
      <c r="N156" s="193">
        <f t="shared" si="65"/>
        <v>1</v>
      </c>
      <c r="O156" s="194">
        <f t="shared" si="65"/>
        <v>1</v>
      </c>
      <c r="P156" s="194">
        <f t="shared" si="65"/>
        <v>1</v>
      </c>
      <c r="Q156" s="195">
        <f t="shared" si="65"/>
        <v>1</v>
      </c>
      <c r="R156" s="11">
        <f t="shared" si="65"/>
        <v>1</v>
      </c>
      <c r="S156" s="193">
        <f t="shared" si="65"/>
        <v>1</v>
      </c>
      <c r="T156" s="195">
        <f t="shared" si="65"/>
        <v>1</v>
      </c>
      <c r="U156" s="196">
        <f t="shared" si="65"/>
        <v>0.63636363636363635</v>
      </c>
    </row>
    <row r="157" spans="1:21">
      <c r="A157" s="33"/>
      <c r="B157" s="17"/>
      <c r="C157" s="17"/>
      <c r="D157" s="1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49"/>
    </row>
    <row r="158" spans="1:21" ht="18">
      <c r="A158" s="83" t="s">
        <v>47</v>
      </c>
      <c r="B158" s="160"/>
      <c r="C158" s="160"/>
      <c r="D158" s="160"/>
      <c r="E158" s="161"/>
      <c r="F158" s="161"/>
      <c r="G158" s="161"/>
      <c r="H158" s="161"/>
      <c r="I158" s="161"/>
      <c r="J158" s="161"/>
      <c r="K158" s="161"/>
      <c r="L158" s="161"/>
      <c r="M158" s="54"/>
      <c r="N158" s="161"/>
      <c r="O158" s="161"/>
      <c r="P158" s="161"/>
      <c r="Q158" s="161"/>
      <c r="R158" s="54"/>
      <c r="S158" s="161"/>
      <c r="T158" s="161"/>
      <c r="U158" s="163"/>
    </row>
    <row r="159" spans="1:21">
      <c r="A159" s="164" t="s">
        <v>39</v>
      </c>
      <c r="B159" s="165"/>
      <c r="C159" s="166"/>
      <c r="D159" s="166"/>
      <c r="E159" s="162"/>
      <c r="F159" s="162"/>
      <c r="G159" s="167"/>
      <c r="H159" s="168"/>
      <c r="I159" s="169"/>
      <c r="J159" s="162"/>
      <c r="K159" s="162"/>
      <c r="L159" s="167"/>
      <c r="M159" s="21"/>
      <c r="N159" s="169"/>
      <c r="O159" s="162"/>
      <c r="P159" s="162"/>
      <c r="Q159" s="167"/>
      <c r="R159" s="21"/>
      <c r="S159" s="169"/>
      <c r="T159" s="167"/>
      <c r="U159" s="57"/>
    </row>
    <row r="160" spans="1:21">
      <c r="A160" s="170" t="s">
        <v>11</v>
      </c>
      <c r="B160" s="120"/>
      <c r="C160" s="121"/>
      <c r="D160" s="121"/>
      <c r="E160" s="171"/>
      <c r="F160" s="171"/>
      <c r="G160" s="172"/>
      <c r="H160" s="173"/>
      <c r="I160" s="174"/>
      <c r="J160" s="171"/>
      <c r="K160" s="171"/>
      <c r="L160" s="172"/>
      <c r="M160" s="7"/>
      <c r="N160" s="174"/>
      <c r="O160" s="171"/>
      <c r="P160" s="171"/>
      <c r="Q160" s="172"/>
      <c r="R160" s="7"/>
      <c r="S160" s="174"/>
      <c r="T160" s="172"/>
      <c r="U160" s="175"/>
    </row>
    <row r="161" spans="1:21">
      <c r="A161" s="94" t="s">
        <v>64</v>
      </c>
      <c r="B161" s="2">
        <v>0</v>
      </c>
      <c r="C161" s="3">
        <v>0</v>
      </c>
      <c r="D161" s="3">
        <v>0</v>
      </c>
      <c r="E161" s="3">
        <v>0</v>
      </c>
      <c r="F161" s="3">
        <v>0</v>
      </c>
      <c r="G161" s="5">
        <v>0</v>
      </c>
      <c r="H161" s="58">
        <f>SUM(B161:G161)</f>
        <v>0</v>
      </c>
      <c r="I161" s="6">
        <v>0</v>
      </c>
      <c r="J161" s="4">
        <v>0</v>
      </c>
      <c r="K161" s="4">
        <v>0</v>
      </c>
      <c r="L161" s="5">
        <v>0</v>
      </c>
      <c r="M161" s="7">
        <f>SUM(I161:L161)</f>
        <v>0</v>
      </c>
      <c r="N161" s="6">
        <v>0</v>
      </c>
      <c r="O161" s="4">
        <v>0</v>
      </c>
      <c r="P161" s="4">
        <v>0</v>
      </c>
      <c r="Q161" s="5">
        <v>0</v>
      </c>
      <c r="R161" s="7">
        <f>SUM(N161:Q161)</f>
        <v>0</v>
      </c>
      <c r="S161" s="6">
        <v>0</v>
      </c>
      <c r="T161" s="5">
        <v>0</v>
      </c>
      <c r="U161" s="59">
        <f>T161+S161+R161+M161+H161</f>
        <v>0</v>
      </c>
    </row>
    <row r="162" spans="1:21">
      <c r="A162" s="94" t="s">
        <v>55</v>
      </c>
      <c r="B162" s="2">
        <v>0</v>
      </c>
      <c r="C162" s="3">
        <v>0</v>
      </c>
      <c r="D162" s="3">
        <v>0</v>
      </c>
      <c r="E162" s="3">
        <v>0</v>
      </c>
      <c r="F162" s="3">
        <v>0</v>
      </c>
      <c r="G162" s="5">
        <v>0</v>
      </c>
      <c r="H162" s="58">
        <f>SUM(B162:G162)</f>
        <v>0</v>
      </c>
      <c r="I162" s="6">
        <v>0</v>
      </c>
      <c r="J162" s="4">
        <v>0</v>
      </c>
      <c r="K162" s="4">
        <v>0</v>
      </c>
      <c r="L162" s="5">
        <v>0</v>
      </c>
      <c r="M162" s="7">
        <f>SUM(I162:L162)</f>
        <v>0</v>
      </c>
      <c r="N162" s="6">
        <v>0</v>
      </c>
      <c r="O162" s="4">
        <v>0</v>
      </c>
      <c r="P162" s="4">
        <v>0</v>
      </c>
      <c r="Q162" s="5">
        <v>0</v>
      </c>
      <c r="R162" s="7">
        <f>SUM(N162:Q162)</f>
        <v>0</v>
      </c>
      <c r="S162" s="6">
        <v>0</v>
      </c>
      <c r="T162" s="5">
        <v>0</v>
      </c>
      <c r="U162" s="59">
        <f>T162+S162+R162+M162+H162</f>
        <v>0</v>
      </c>
    </row>
    <row r="163" spans="1:21">
      <c r="A163" s="170" t="s">
        <v>12</v>
      </c>
      <c r="B163" s="120"/>
      <c r="C163" s="121"/>
      <c r="D163" s="121"/>
      <c r="E163" s="171"/>
      <c r="F163" s="171"/>
      <c r="G163" s="172"/>
      <c r="H163" s="173"/>
      <c r="I163" s="174"/>
      <c r="J163" s="171"/>
      <c r="K163" s="171"/>
      <c r="L163" s="172"/>
      <c r="M163" s="7"/>
      <c r="N163" s="174"/>
      <c r="O163" s="171"/>
      <c r="P163" s="171"/>
      <c r="Q163" s="172"/>
      <c r="R163" s="7"/>
      <c r="S163" s="174"/>
      <c r="T163" s="172"/>
      <c r="U163" s="175"/>
    </row>
    <row r="164" spans="1:21">
      <c r="A164" s="94" t="s">
        <v>64</v>
      </c>
      <c r="B164" s="2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58">
        <f>SUM(B164:G164)</f>
        <v>0</v>
      </c>
      <c r="I164" s="6">
        <v>0</v>
      </c>
      <c r="J164" s="4">
        <v>0</v>
      </c>
      <c r="K164" s="4">
        <v>0</v>
      </c>
      <c r="L164" s="5">
        <v>0</v>
      </c>
      <c r="M164" s="7">
        <f>SUM(I164:L164)</f>
        <v>0</v>
      </c>
      <c r="N164" s="6">
        <v>0</v>
      </c>
      <c r="O164" s="4">
        <v>0</v>
      </c>
      <c r="P164" s="4">
        <v>0</v>
      </c>
      <c r="Q164" s="5">
        <v>0</v>
      </c>
      <c r="R164" s="7">
        <f>SUM(N164:Q164)</f>
        <v>0</v>
      </c>
      <c r="S164" s="6">
        <v>0</v>
      </c>
      <c r="T164" s="5">
        <v>0</v>
      </c>
      <c r="U164" s="59">
        <f>T164+S164+R164+M164+H164</f>
        <v>0</v>
      </c>
    </row>
    <row r="165" spans="1:21">
      <c r="A165" s="94" t="s">
        <v>55</v>
      </c>
      <c r="B165" s="2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58">
        <f>SUM(B165:G165)</f>
        <v>0</v>
      </c>
      <c r="I165" s="6">
        <v>0</v>
      </c>
      <c r="J165" s="4">
        <v>0</v>
      </c>
      <c r="K165" s="4">
        <v>0</v>
      </c>
      <c r="L165" s="5">
        <v>0</v>
      </c>
      <c r="M165" s="7">
        <f>SUM(I165:L165)</f>
        <v>0</v>
      </c>
      <c r="N165" s="6">
        <v>0</v>
      </c>
      <c r="O165" s="4">
        <v>0</v>
      </c>
      <c r="P165" s="4">
        <v>0</v>
      </c>
      <c r="Q165" s="5">
        <v>0</v>
      </c>
      <c r="R165" s="7">
        <f>SUM(N165:Q165)</f>
        <v>0</v>
      </c>
      <c r="S165" s="6">
        <v>0</v>
      </c>
      <c r="T165" s="5">
        <v>0</v>
      </c>
      <c r="U165" s="59">
        <f>T165+S165+R165+M165+H165</f>
        <v>0</v>
      </c>
    </row>
    <row r="166" spans="1:21">
      <c r="A166" s="176" t="s">
        <v>13</v>
      </c>
      <c r="B166" s="120"/>
      <c r="C166" s="121"/>
      <c r="D166" s="121"/>
      <c r="E166" s="171"/>
      <c r="F166" s="171"/>
      <c r="G166" s="172"/>
      <c r="H166" s="58"/>
      <c r="I166" s="174"/>
      <c r="J166" s="171"/>
      <c r="K166" s="171"/>
      <c r="L166" s="172"/>
      <c r="M166" s="7"/>
      <c r="N166" s="174"/>
      <c r="O166" s="171"/>
      <c r="P166" s="171"/>
      <c r="Q166" s="172"/>
      <c r="R166" s="7"/>
      <c r="S166" s="174"/>
      <c r="T166" s="172"/>
      <c r="U166" s="59"/>
    </row>
    <row r="167" spans="1:21">
      <c r="A167" s="94" t="s">
        <v>64</v>
      </c>
      <c r="B167" s="120">
        <f t="shared" ref="B167:G168" si="66">B161-B164</f>
        <v>0</v>
      </c>
      <c r="C167" s="121">
        <f t="shared" si="66"/>
        <v>0</v>
      </c>
      <c r="D167" s="121">
        <f t="shared" si="66"/>
        <v>0</v>
      </c>
      <c r="E167" s="121">
        <f t="shared" si="66"/>
        <v>0</v>
      </c>
      <c r="F167" s="121">
        <f t="shared" si="66"/>
        <v>0</v>
      </c>
      <c r="G167" s="122">
        <f t="shared" si="66"/>
        <v>0</v>
      </c>
      <c r="H167" s="58">
        <f>SUM(B167:G167)</f>
        <v>0</v>
      </c>
      <c r="I167" s="120">
        <f t="shared" ref="I167:L168" si="67">I161-I164</f>
        <v>0</v>
      </c>
      <c r="J167" s="121">
        <f t="shared" si="67"/>
        <v>0</v>
      </c>
      <c r="K167" s="121">
        <f t="shared" si="67"/>
        <v>0</v>
      </c>
      <c r="L167" s="122">
        <f t="shared" si="67"/>
        <v>0</v>
      </c>
      <c r="M167" s="8">
        <f>SUM(I167:L167)</f>
        <v>0</v>
      </c>
      <c r="N167" s="120">
        <f t="shared" ref="N167:Q168" si="68">N161-N164</f>
        <v>0</v>
      </c>
      <c r="O167" s="121">
        <f>O161-O164</f>
        <v>0</v>
      </c>
      <c r="P167" s="121">
        <f t="shared" si="68"/>
        <v>0</v>
      </c>
      <c r="Q167" s="122">
        <f t="shared" si="68"/>
        <v>0</v>
      </c>
      <c r="R167" s="7">
        <f>SUM(N167:Q167)</f>
        <v>0</v>
      </c>
      <c r="S167" s="120">
        <f>S161-S164</f>
        <v>0</v>
      </c>
      <c r="T167" s="122">
        <f>T161-T164</f>
        <v>0</v>
      </c>
      <c r="U167" s="59">
        <f>T167+S167+R167+M167+H167</f>
        <v>0</v>
      </c>
    </row>
    <row r="168" spans="1:21">
      <c r="A168" s="94" t="s">
        <v>55</v>
      </c>
      <c r="B168" s="61">
        <f t="shared" si="66"/>
        <v>0</v>
      </c>
      <c r="C168" s="62">
        <f t="shared" si="66"/>
        <v>0</v>
      </c>
      <c r="D168" s="62">
        <f t="shared" si="66"/>
        <v>0</v>
      </c>
      <c r="E168" s="62">
        <f t="shared" si="66"/>
        <v>0</v>
      </c>
      <c r="F168" s="62">
        <f t="shared" si="66"/>
        <v>0</v>
      </c>
      <c r="G168" s="63">
        <f t="shared" si="66"/>
        <v>0</v>
      </c>
      <c r="H168" s="64">
        <f>SUM(B168:G168)</f>
        <v>0</v>
      </c>
      <c r="I168" s="61">
        <f t="shared" si="67"/>
        <v>0</v>
      </c>
      <c r="J168" s="62">
        <f t="shared" si="67"/>
        <v>0</v>
      </c>
      <c r="K168" s="62">
        <f t="shared" si="67"/>
        <v>0</v>
      </c>
      <c r="L168" s="63">
        <f t="shared" si="67"/>
        <v>0</v>
      </c>
      <c r="M168" s="20">
        <f>SUM(I168:L168)</f>
        <v>0</v>
      </c>
      <c r="N168" s="61">
        <f t="shared" si="68"/>
        <v>0</v>
      </c>
      <c r="O168" s="62">
        <f>O162-O165</f>
        <v>0</v>
      </c>
      <c r="P168" s="62">
        <f t="shared" si="68"/>
        <v>0</v>
      </c>
      <c r="Q168" s="63">
        <f t="shared" si="68"/>
        <v>0</v>
      </c>
      <c r="R168" s="16">
        <f>SUM(N168:Q168)</f>
        <v>0</v>
      </c>
      <c r="S168" s="61">
        <f>S162-S165</f>
        <v>0</v>
      </c>
      <c r="T168" s="63">
        <f>T162-T165</f>
        <v>0</v>
      </c>
      <c r="U168" s="65">
        <f>T168+S168+R168+M168+H168</f>
        <v>0</v>
      </c>
    </row>
    <row r="169" spans="1:21">
      <c r="A169" s="33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9"/>
      <c r="N169" s="121"/>
      <c r="O169" s="121"/>
      <c r="P169" s="121"/>
      <c r="Q169" s="121"/>
      <c r="R169" s="17"/>
      <c r="S169" s="121"/>
      <c r="T169" s="121"/>
      <c r="U169" s="177"/>
    </row>
    <row r="170" spans="1:21">
      <c r="A170" s="164" t="s">
        <v>40</v>
      </c>
      <c r="B170" s="165"/>
      <c r="C170" s="166"/>
      <c r="D170" s="166"/>
      <c r="E170" s="166"/>
      <c r="F170" s="166"/>
      <c r="G170" s="178"/>
      <c r="H170" s="179"/>
      <c r="I170" s="165"/>
      <c r="J170" s="166"/>
      <c r="K170" s="166"/>
      <c r="L170" s="178"/>
      <c r="M170" s="21"/>
      <c r="N170" s="165"/>
      <c r="O170" s="166"/>
      <c r="P170" s="166"/>
      <c r="Q170" s="178"/>
      <c r="R170" s="18"/>
      <c r="S170" s="165"/>
      <c r="T170" s="178"/>
      <c r="U170" s="180"/>
    </row>
    <row r="171" spans="1:21">
      <c r="A171" s="170" t="s">
        <v>11</v>
      </c>
      <c r="B171" s="120"/>
      <c r="C171" s="121"/>
      <c r="D171" s="121"/>
      <c r="E171" s="121"/>
      <c r="F171" s="121"/>
      <c r="G171" s="122"/>
      <c r="H171" s="58"/>
      <c r="I171" s="120"/>
      <c r="J171" s="121"/>
      <c r="K171" s="121"/>
      <c r="L171" s="122"/>
      <c r="M171" s="7"/>
      <c r="N171" s="120"/>
      <c r="O171" s="121"/>
      <c r="P171" s="121"/>
      <c r="Q171" s="122"/>
      <c r="R171" s="8"/>
      <c r="S171" s="120"/>
      <c r="T171" s="122"/>
      <c r="U171" s="59"/>
    </row>
    <row r="172" spans="1:21">
      <c r="A172" s="94" t="s">
        <v>64</v>
      </c>
      <c r="B172" s="2">
        <v>0</v>
      </c>
      <c r="C172" s="3">
        <v>0</v>
      </c>
      <c r="D172" s="3">
        <v>0</v>
      </c>
      <c r="E172" s="4">
        <v>0</v>
      </c>
      <c r="F172" s="4">
        <v>0</v>
      </c>
      <c r="G172" s="5">
        <v>0</v>
      </c>
      <c r="H172" s="58">
        <f>SUM(B172:G172)</f>
        <v>0</v>
      </c>
      <c r="I172" s="6">
        <v>0</v>
      </c>
      <c r="J172" s="4">
        <v>0</v>
      </c>
      <c r="K172" s="4">
        <v>0</v>
      </c>
      <c r="L172" s="5">
        <v>0</v>
      </c>
      <c r="M172" s="7">
        <f>SUM(I172:L172)</f>
        <v>0</v>
      </c>
      <c r="N172" s="6">
        <v>0</v>
      </c>
      <c r="O172" s="4">
        <v>0</v>
      </c>
      <c r="P172" s="4">
        <v>0</v>
      </c>
      <c r="Q172" s="5">
        <v>0</v>
      </c>
      <c r="R172" s="7">
        <f>SUM(N172:Q172)</f>
        <v>0</v>
      </c>
      <c r="S172" s="6">
        <v>0</v>
      </c>
      <c r="T172" s="5">
        <v>0</v>
      </c>
      <c r="U172" s="59">
        <f>T172+S172+R172+M172+H172</f>
        <v>0</v>
      </c>
    </row>
    <row r="173" spans="1:21">
      <c r="A173" s="94" t="s">
        <v>55</v>
      </c>
      <c r="B173" s="2">
        <v>0</v>
      </c>
      <c r="C173" s="3">
        <v>0</v>
      </c>
      <c r="D173" s="3">
        <v>0</v>
      </c>
      <c r="E173" s="4">
        <v>0</v>
      </c>
      <c r="F173" s="4">
        <v>0</v>
      </c>
      <c r="G173" s="5">
        <v>0</v>
      </c>
      <c r="H173" s="58">
        <f>SUM(B173:G173)</f>
        <v>0</v>
      </c>
      <c r="I173" s="6">
        <v>0</v>
      </c>
      <c r="J173" s="4">
        <v>0</v>
      </c>
      <c r="K173" s="4">
        <v>0</v>
      </c>
      <c r="L173" s="5">
        <v>0</v>
      </c>
      <c r="M173" s="7">
        <f>SUM(I173:L173)</f>
        <v>0</v>
      </c>
      <c r="N173" s="6">
        <v>0</v>
      </c>
      <c r="O173" s="4">
        <v>0</v>
      </c>
      <c r="P173" s="4">
        <v>0</v>
      </c>
      <c r="Q173" s="5">
        <v>0</v>
      </c>
      <c r="R173" s="7">
        <f>SUM(N173:Q173)</f>
        <v>0</v>
      </c>
      <c r="S173" s="6">
        <v>0</v>
      </c>
      <c r="T173" s="5">
        <v>0</v>
      </c>
      <c r="U173" s="59">
        <f>T173+S173+R173+M173+H173</f>
        <v>0</v>
      </c>
    </row>
    <row r="174" spans="1:21">
      <c r="A174" s="170" t="s">
        <v>12</v>
      </c>
      <c r="B174" s="120"/>
      <c r="C174" s="121"/>
      <c r="D174" s="121"/>
      <c r="E174" s="171"/>
      <c r="F174" s="171"/>
      <c r="G174" s="172"/>
      <c r="H174" s="58"/>
      <c r="I174" s="174"/>
      <c r="J174" s="171"/>
      <c r="K174" s="171"/>
      <c r="L174" s="172"/>
      <c r="M174" s="7"/>
      <c r="N174" s="174"/>
      <c r="O174" s="171"/>
      <c r="P174" s="171"/>
      <c r="Q174" s="172"/>
      <c r="R174" s="8"/>
      <c r="S174" s="174"/>
      <c r="T174" s="172"/>
      <c r="U174" s="59"/>
    </row>
    <row r="175" spans="1:21">
      <c r="A175" s="94" t="s">
        <v>64</v>
      </c>
      <c r="B175" s="2">
        <v>0</v>
      </c>
      <c r="C175" s="3">
        <v>0</v>
      </c>
      <c r="D175" s="3">
        <v>0</v>
      </c>
      <c r="E175" s="4">
        <v>2</v>
      </c>
      <c r="F175" s="4">
        <v>0</v>
      </c>
      <c r="G175" s="5">
        <v>0</v>
      </c>
      <c r="H175" s="58">
        <f>SUM(B175:G175)</f>
        <v>2</v>
      </c>
      <c r="I175" s="6">
        <v>0</v>
      </c>
      <c r="J175" s="4">
        <v>0</v>
      </c>
      <c r="K175" s="4">
        <v>0</v>
      </c>
      <c r="L175" s="5">
        <v>0</v>
      </c>
      <c r="M175" s="7">
        <f>SUM(I175:L175)</f>
        <v>0</v>
      </c>
      <c r="N175" s="6">
        <v>0</v>
      </c>
      <c r="O175" s="4">
        <v>0</v>
      </c>
      <c r="P175" s="4">
        <v>0</v>
      </c>
      <c r="Q175" s="5">
        <v>0</v>
      </c>
      <c r="R175" s="7">
        <f>SUM(N175:Q175)</f>
        <v>0</v>
      </c>
      <c r="S175" s="6">
        <v>0</v>
      </c>
      <c r="T175" s="5">
        <v>0</v>
      </c>
      <c r="U175" s="59">
        <f>T175+S175+R175+M175+H175</f>
        <v>2</v>
      </c>
    </row>
    <row r="176" spans="1:21">
      <c r="A176" s="94" t="s">
        <v>55</v>
      </c>
      <c r="B176" s="2">
        <v>0</v>
      </c>
      <c r="C176" s="3">
        <v>0</v>
      </c>
      <c r="D176" s="3">
        <v>0</v>
      </c>
      <c r="E176" s="4">
        <v>0</v>
      </c>
      <c r="F176" s="4">
        <v>0</v>
      </c>
      <c r="G176" s="5">
        <v>0</v>
      </c>
      <c r="H176" s="58">
        <f>SUM(B176:G176)</f>
        <v>0</v>
      </c>
      <c r="I176" s="6">
        <v>0</v>
      </c>
      <c r="J176" s="4">
        <v>0</v>
      </c>
      <c r="K176" s="4">
        <v>0</v>
      </c>
      <c r="L176" s="5">
        <v>0</v>
      </c>
      <c r="M176" s="7">
        <f>SUM(I176:L176)</f>
        <v>0</v>
      </c>
      <c r="N176" s="6">
        <v>0</v>
      </c>
      <c r="O176" s="4">
        <v>0</v>
      </c>
      <c r="P176" s="4">
        <v>0</v>
      </c>
      <c r="Q176" s="5">
        <v>0</v>
      </c>
      <c r="R176" s="7">
        <f>SUM(N176:Q176)</f>
        <v>0</v>
      </c>
      <c r="S176" s="6">
        <v>0</v>
      </c>
      <c r="T176" s="5">
        <v>0</v>
      </c>
      <c r="U176" s="59">
        <f>T176+S176+R176+M176+H176</f>
        <v>0</v>
      </c>
    </row>
    <row r="177" spans="1:21">
      <c r="A177" s="176" t="s">
        <v>13</v>
      </c>
      <c r="B177" s="181"/>
      <c r="C177" s="121"/>
      <c r="D177" s="121"/>
      <c r="E177" s="171"/>
      <c r="F177" s="171"/>
      <c r="G177" s="172"/>
      <c r="H177" s="58"/>
      <c r="I177" s="174"/>
      <c r="J177" s="171"/>
      <c r="K177" s="171"/>
      <c r="L177" s="172"/>
      <c r="M177" s="7"/>
      <c r="N177" s="174"/>
      <c r="O177" s="171"/>
      <c r="P177" s="171"/>
      <c r="Q177" s="172"/>
      <c r="R177" s="7"/>
      <c r="S177" s="174"/>
      <c r="T177" s="172"/>
      <c r="U177" s="59"/>
    </row>
    <row r="178" spans="1:21">
      <c r="A178" s="94" t="s">
        <v>64</v>
      </c>
      <c r="B178" s="120">
        <f t="shared" ref="B178:G179" si="69">B172-B175</f>
        <v>0</v>
      </c>
      <c r="C178" s="121">
        <f t="shared" si="69"/>
        <v>0</v>
      </c>
      <c r="D178" s="121">
        <f t="shared" si="69"/>
        <v>0</v>
      </c>
      <c r="E178" s="121">
        <f t="shared" si="69"/>
        <v>-2</v>
      </c>
      <c r="F178" s="121">
        <f t="shared" si="69"/>
        <v>0</v>
      </c>
      <c r="G178" s="122">
        <f t="shared" si="69"/>
        <v>0</v>
      </c>
      <c r="H178" s="58">
        <f>SUM(B178:G178)</f>
        <v>-2</v>
      </c>
      <c r="I178" s="120">
        <f t="shared" ref="I178:L179" si="70">I172-I175</f>
        <v>0</v>
      </c>
      <c r="J178" s="121">
        <f t="shared" si="70"/>
        <v>0</v>
      </c>
      <c r="K178" s="121">
        <f t="shared" si="70"/>
        <v>0</v>
      </c>
      <c r="L178" s="122">
        <f t="shared" si="70"/>
        <v>0</v>
      </c>
      <c r="M178" s="8">
        <f>SUM(I178:L178)</f>
        <v>0</v>
      </c>
      <c r="N178" s="120">
        <f t="shared" ref="N178:Q179" si="71">N172-N175</f>
        <v>0</v>
      </c>
      <c r="O178" s="121">
        <f>O172-O175</f>
        <v>0</v>
      </c>
      <c r="P178" s="121">
        <f t="shared" si="71"/>
        <v>0</v>
      </c>
      <c r="Q178" s="122">
        <f t="shared" si="71"/>
        <v>0</v>
      </c>
      <c r="R178" s="7">
        <f>SUM(N178:Q178)</f>
        <v>0</v>
      </c>
      <c r="S178" s="120">
        <f>S172-S175</f>
        <v>0</v>
      </c>
      <c r="T178" s="122">
        <f>T172-T175</f>
        <v>0</v>
      </c>
      <c r="U178" s="59">
        <f>T178+S178+R178+M178+H178</f>
        <v>-2</v>
      </c>
    </row>
    <row r="179" spans="1:21">
      <c r="A179" s="94" t="s">
        <v>55</v>
      </c>
      <c r="B179" s="61">
        <f t="shared" si="69"/>
        <v>0</v>
      </c>
      <c r="C179" s="62">
        <f t="shared" si="69"/>
        <v>0</v>
      </c>
      <c r="D179" s="62">
        <f t="shared" si="69"/>
        <v>0</v>
      </c>
      <c r="E179" s="62">
        <f t="shared" si="69"/>
        <v>0</v>
      </c>
      <c r="F179" s="62">
        <f t="shared" si="69"/>
        <v>0</v>
      </c>
      <c r="G179" s="63">
        <f t="shared" si="69"/>
        <v>0</v>
      </c>
      <c r="H179" s="64">
        <f>SUM(B179:G179)</f>
        <v>0</v>
      </c>
      <c r="I179" s="61">
        <f t="shared" si="70"/>
        <v>0</v>
      </c>
      <c r="J179" s="62">
        <f t="shared" si="70"/>
        <v>0</v>
      </c>
      <c r="K179" s="62">
        <f t="shared" si="70"/>
        <v>0</v>
      </c>
      <c r="L179" s="63">
        <f t="shared" si="70"/>
        <v>0</v>
      </c>
      <c r="M179" s="20">
        <f>SUM(I179:L179)</f>
        <v>0</v>
      </c>
      <c r="N179" s="61">
        <f t="shared" si="71"/>
        <v>0</v>
      </c>
      <c r="O179" s="62">
        <f>O173-O176</f>
        <v>0</v>
      </c>
      <c r="P179" s="62">
        <f t="shared" si="71"/>
        <v>0</v>
      </c>
      <c r="Q179" s="63">
        <f t="shared" si="71"/>
        <v>0</v>
      </c>
      <c r="R179" s="16">
        <f>SUM(N179:Q179)</f>
        <v>0</v>
      </c>
      <c r="S179" s="61">
        <f>S173-S176</f>
        <v>0</v>
      </c>
      <c r="T179" s="63">
        <f>T173-T176</f>
        <v>0</v>
      </c>
      <c r="U179" s="65">
        <f>T179+S179+R179+M179+H179</f>
        <v>0</v>
      </c>
    </row>
    <row r="180" spans="1:21">
      <c r="A180" s="33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9"/>
      <c r="N180" s="121"/>
      <c r="O180" s="121"/>
      <c r="P180" s="121"/>
      <c r="Q180" s="121"/>
      <c r="R180" s="17"/>
      <c r="S180" s="121"/>
      <c r="T180" s="121"/>
      <c r="U180" s="177"/>
    </row>
    <row r="181" spans="1:21">
      <c r="A181" s="164" t="s">
        <v>41</v>
      </c>
      <c r="B181" s="165"/>
      <c r="C181" s="166"/>
      <c r="D181" s="166"/>
      <c r="E181" s="166"/>
      <c r="F181" s="166"/>
      <c r="G181" s="178"/>
      <c r="H181" s="179"/>
      <c r="I181" s="165"/>
      <c r="J181" s="166"/>
      <c r="K181" s="166"/>
      <c r="L181" s="178"/>
      <c r="M181" s="21"/>
      <c r="N181" s="165"/>
      <c r="O181" s="166"/>
      <c r="P181" s="166"/>
      <c r="Q181" s="178"/>
      <c r="R181" s="18"/>
      <c r="S181" s="165"/>
      <c r="T181" s="178"/>
      <c r="U181" s="180"/>
    </row>
    <row r="182" spans="1:21">
      <c r="A182" s="170" t="s">
        <v>11</v>
      </c>
      <c r="B182" s="120"/>
      <c r="C182" s="121"/>
      <c r="D182" s="121"/>
      <c r="E182" s="121"/>
      <c r="F182" s="121"/>
      <c r="G182" s="122"/>
      <c r="H182" s="58"/>
      <c r="I182" s="120"/>
      <c r="J182" s="121"/>
      <c r="K182" s="121"/>
      <c r="L182" s="122"/>
      <c r="M182" s="7"/>
      <c r="N182" s="120"/>
      <c r="O182" s="121"/>
      <c r="P182" s="121"/>
      <c r="Q182" s="122"/>
      <c r="R182" s="8"/>
      <c r="S182" s="120"/>
      <c r="T182" s="122"/>
      <c r="U182" s="59"/>
    </row>
    <row r="183" spans="1:21">
      <c r="A183" s="94" t="s">
        <v>64</v>
      </c>
      <c r="B183" s="2">
        <v>0</v>
      </c>
      <c r="C183" s="3">
        <v>0</v>
      </c>
      <c r="D183" s="3">
        <v>0</v>
      </c>
      <c r="E183" s="3">
        <v>0</v>
      </c>
      <c r="F183" s="4">
        <v>0</v>
      </c>
      <c r="G183" s="5">
        <v>0</v>
      </c>
      <c r="H183" s="58">
        <f>SUM(B183:G183)</f>
        <v>0</v>
      </c>
      <c r="I183" s="6">
        <v>0</v>
      </c>
      <c r="J183" s="4">
        <v>0</v>
      </c>
      <c r="K183" s="4">
        <v>0</v>
      </c>
      <c r="L183" s="5">
        <v>0</v>
      </c>
      <c r="M183" s="7">
        <f>SUM(I183:L183)</f>
        <v>0</v>
      </c>
      <c r="N183" s="6">
        <v>0</v>
      </c>
      <c r="O183" s="4">
        <v>0</v>
      </c>
      <c r="P183" s="4">
        <v>0</v>
      </c>
      <c r="Q183" s="5">
        <v>0</v>
      </c>
      <c r="R183" s="7">
        <f>SUM(N183:Q183)</f>
        <v>0</v>
      </c>
      <c r="S183" s="6">
        <v>0</v>
      </c>
      <c r="T183" s="5">
        <v>0</v>
      </c>
      <c r="U183" s="59">
        <f>T183+S183+R183+M183+H183</f>
        <v>0</v>
      </c>
    </row>
    <row r="184" spans="1:21">
      <c r="A184" s="94" t="s">
        <v>55</v>
      </c>
      <c r="B184" s="2">
        <v>0</v>
      </c>
      <c r="C184" s="3">
        <v>0</v>
      </c>
      <c r="D184" s="3">
        <v>0</v>
      </c>
      <c r="E184" s="3">
        <v>0</v>
      </c>
      <c r="F184" s="4">
        <v>0</v>
      </c>
      <c r="G184" s="5">
        <v>0</v>
      </c>
      <c r="H184" s="58">
        <f>SUM(B184:G184)</f>
        <v>0</v>
      </c>
      <c r="I184" s="6">
        <v>0</v>
      </c>
      <c r="J184" s="4">
        <v>0</v>
      </c>
      <c r="K184" s="4">
        <v>0</v>
      </c>
      <c r="L184" s="5">
        <v>0</v>
      </c>
      <c r="M184" s="7">
        <f>SUM(I184:L184)</f>
        <v>0</v>
      </c>
      <c r="N184" s="6">
        <v>0</v>
      </c>
      <c r="O184" s="4">
        <v>0</v>
      </c>
      <c r="P184" s="4">
        <v>0</v>
      </c>
      <c r="Q184" s="5">
        <v>0</v>
      </c>
      <c r="R184" s="7">
        <f>SUM(N184:Q184)</f>
        <v>0</v>
      </c>
      <c r="S184" s="6">
        <v>0</v>
      </c>
      <c r="T184" s="5">
        <v>0</v>
      </c>
      <c r="U184" s="59">
        <f>T184+S184+R184+M184+H184</f>
        <v>0</v>
      </c>
    </row>
    <row r="185" spans="1:21">
      <c r="A185" s="170" t="s">
        <v>12</v>
      </c>
      <c r="B185" s="120"/>
      <c r="C185" s="121"/>
      <c r="D185" s="121"/>
      <c r="E185" s="171"/>
      <c r="F185" s="171"/>
      <c r="G185" s="172"/>
      <c r="H185" s="58"/>
      <c r="I185" s="174"/>
      <c r="J185" s="171"/>
      <c r="K185" s="171"/>
      <c r="L185" s="172"/>
      <c r="M185" s="7"/>
      <c r="N185" s="174"/>
      <c r="O185" s="171"/>
      <c r="P185" s="171"/>
      <c r="Q185" s="172"/>
      <c r="R185" s="8"/>
      <c r="S185" s="174"/>
      <c r="T185" s="172"/>
      <c r="U185" s="59"/>
    </row>
    <row r="186" spans="1:21">
      <c r="A186" s="94" t="s">
        <v>64</v>
      </c>
      <c r="B186" s="2">
        <v>0</v>
      </c>
      <c r="C186" s="3">
        <v>0</v>
      </c>
      <c r="D186" s="3">
        <v>0</v>
      </c>
      <c r="E186" s="3">
        <v>0</v>
      </c>
      <c r="F186" s="4">
        <v>0</v>
      </c>
      <c r="G186" s="5">
        <v>0</v>
      </c>
      <c r="H186" s="58">
        <f>SUM(B186:G186)</f>
        <v>0</v>
      </c>
      <c r="I186" s="6">
        <v>0</v>
      </c>
      <c r="J186" s="4">
        <v>0</v>
      </c>
      <c r="K186" s="4">
        <v>0</v>
      </c>
      <c r="L186" s="5">
        <v>0</v>
      </c>
      <c r="M186" s="7">
        <f>SUM(I186:L186)</f>
        <v>0</v>
      </c>
      <c r="N186" s="6">
        <v>0</v>
      </c>
      <c r="O186" s="4">
        <v>0</v>
      </c>
      <c r="P186" s="4">
        <v>0</v>
      </c>
      <c r="Q186" s="5">
        <v>0</v>
      </c>
      <c r="R186" s="7">
        <f>SUM(N186:Q186)</f>
        <v>0</v>
      </c>
      <c r="S186" s="6">
        <v>0</v>
      </c>
      <c r="T186" s="5">
        <v>0</v>
      </c>
      <c r="U186" s="59">
        <f>T186+S186+R186+M186+H186</f>
        <v>0</v>
      </c>
    </row>
    <row r="187" spans="1:21">
      <c r="A187" s="94" t="s">
        <v>55</v>
      </c>
      <c r="B187" s="2">
        <v>0</v>
      </c>
      <c r="C187" s="3">
        <v>0</v>
      </c>
      <c r="D187" s="3">
        <v>0</v>
      </c>
      <c r="E187" s="3">
        <v>0</v>
      </c>
      <c r="F187" s="4">
        <v>0</v>
      </c>
      <c r="G187" s="5">
        <v>0</v>
      </c>
      <c r="H187" s="58">
        <f>SUM(B187:G187)</f>
        <v>0</v>
      </c>
      <c r="I187" s="6">
        <v>0</v>
      </c>
      <c r="J187" s="4">
        <v>0</v>
      </c>
      <c r="K187" s="4">
        <v>0</v>
      </c>
      <c r="L187" s="5">
        <v>0</v>
      </c>
      <c r="M187" s="7">
        <f>SUM(I187:L187)</f>
        <v>0</v>
      </c>
      <c r="N187" s="6">
        <v>0</v>
      </c>
      <c r="O187" s="4">
        <v>0</v>
      </c>
      <c r="P187" s="4">
        <v>0</v>
      </c>
      <c r="Q187" s="5">
        <v>0</v>
      </c>
      <c r="R187" s="7">
        <f>SUM(N187:Q187)</f>
        <v>0</v>
      </c>
      <c r="S187" s="6">
        <v>0</v>
      </c>
      <c r="T187" s="5">
        <v>0</v>
      </c>
      <c r="U187" s="59">
        <f>T187+S187+R187+M187+H187</f>
        <v>0</v>
      </c>
    </row>
    <row r="188" spans="1:21">
      <c r="A188" s="176" t="s">
        <v>13</v>
      </c>
      <c r="B188" s="120"/>
      <c r="C188" s="121"/>
      <c r="D188" s="121"/>
      <c r="E188" s="171"/>
      <c r="F188" s="171"/>
      <c r="G188" s="172"/>
      <c r="H188" s="58"/>
      <c r="I188" s="174"/>
      <c r="J188" s="171"/>
      <c r="K188" s="171"/>
      <c r="L188" s="172"/>
      <c r="M188" s="7"/>
      <c r="N188" s="174"/>
      <c r="O188" s="171"/>
      <c r="P188" s="171"/>
      <c r="Q188" s="172"/>
      <c r="R188" s="8"/>
      <c r="S188" s="174"/>
      <c r="T188" s="172"/>
      <c r="U188" s="59"/>
    </row>
    <row r="189" spans="1:21">
      <c r="A189" s="94" t="s">
        <v>64</v>
      </c>
      <c r="B189" s="120">
        <f t="shared" ref="B189:G190" si="72">B183-B186</f>
        <v>0</v>
      </c>
      <c r="C189" s="121">
        <f t="shared" si="72"/>
        <v>0</v>
      </c>
      <c r="D189" s="121">
        <f t="shared" si="72"/>
        <v>0</v>
      </c>
      <c r="E189" s="121">
        <f t="shared" si="72"/>
        <v>0</v>
      </c>
      <c r="F189" s="121">
        <f t="shared" si="72"/>
        <v>0</v>
      </c>
      <c r="G189" s="122">
        <f t="shared" si="72"/>
        <v>0</v>
      </c>
      <c r="H189" s="58">
        <f>SUM(B189:G189)</f>
        <v>0</v>
      </c>
      <c r="I189" s="120">
        <f t="shared" ref="I189:L190" si="73">I183-I186</f>
        <v>0</v>
      </c>
      <c r="J189" s="121">
        <f t="shared" si="73"/>
        <v>0</v>
      </c>
      <c r="K189" s="121">
        <f t="shared" si="73"/>
        <v>0</v>
      </c>
      <c r="L189" s="122">
        <f t="shared" si="73"/>
        <v>0</v>
      </c>
      <c r="M189" s="8">
        <f>SUM(I189:L189)</f>
        <v>0</v>
      </c>
      <c r="N189" s="120">
        <f t="shared" ref="N189:Q190" si="74">N183-N186</f>
        <v>0</v>
      </c>
      <c r="O189" s="121">
        <f>O183-O186</f>
        <v>0</v>
      </c>
      <c r="P189" s="121">
        <f t="shared" si="74"/>
        <v>0</v>
      </c>
      <c r="Q189" s="122">
        <f t="shared" si="74"/>
        <v>0</v>
      </c>
      <c r="R189" s="7">
        <f>SUM(N189:Q189)</f>
        <v>0</v>
      </c>
      <c r="S189" s="120">
        <f>S183-S186</f>
        <v>0</v>
      </c>
      <c r="T189" s="122">
        <f>T183-T186</f>
        <v>0</v>
      </c>
      <c r="U189" s="59">
        <f>T189+S189+R189+M189+H189</f>
        <v>0</v>
      </c>
    </row>
    <row r="190" spans="1:21">
      <c r="A190" s="94" t="s">
        <v>55</v>
      </c>
      <c r="B190" s="61">
        <f t="shared" si="72"/>
        <v>0</v>
      </c>
      <c r="C190" s="62">
        <f t="shared" si="72"/>
        <v>0</v>
      </c>
      <c r="D190" s="62">
        <f t="shared" si="72"/>
        <v>0</v>
      </c>
      <c r="E190" s="62">
        <f t="shared" si="72"/>
        <v>0</v>
      </c>
      <c r="F190" s="62">
        <f t="shared" si="72"/>
        <v>0</v>
      </c>
      <c r="G190" s="63">
        <f t="shared" si="72"/>
        <v>0</v>
      </c>
      <c r="H190" s="64">
        <f>SUM(B190:G190)</f>
        <v>0</v>
      </c>
      <c r="I190" s="61">
        <f t="shared" si="73"/>
        <v>0</v>
      </c>
      <c r="J190" s="62">
        <f t="shared" si="73"/>
        <v>0</v>
      </c>
      <c r="K190" s="62">
        <f t="shared" si="73"/>
        <v>0</v>
      </c>
      <c r="L190" s="63">
        <f t="shared" si="73"/>
        <v>0</v>
      </c>
      <c r="M190" s="20">
        <f>SUM(I190:L190)</f>
        <v>0</v>
      </c>
      <c r="N190" s="61">
        <f t="shared" si="74"/>
        <v>0</v>
      </c>
      <c r="O190" s="62">
        <f>O184-O187</f>
        <v>0</v>
      </c>
      <c r="P190" s="62">
        <f t="shared" si="74"/>
        <v>0</v>
      </c>
      <c r="Q190" s="63">
        <f t="shared" si="74"/>
        <v>0</v>
      </c>
      <c r="R190" s="16">
        <f>SUM(N190:Q190)</f>
        <v>0</v>
      </c>
      <c r="S190" s="61">
        <f>S184-S187</f>
        <v>0</v>
      </c>
      <c r="T190" s="63">
        <f>T184-T187</f>
        <v>0</v>
      </c>
      <c r="U190" s="65">
        <f>T190+S190+R190+M190+H190</f>
        <v>0</v>
      </c>
    </row>
    <row r="191" spans="1:21">
      <c r="A191" s="33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9"/>
      <c r="N191" s="121"/>
      <c r="O191" s="121"/>
      <c r="P191" s="121"/>
      <c r="Q191" s="121"/>
      <c r="R191" s="17"/>
      <c r="S191" s="121"/>
      <c r="T191" s="121"/>
      <c r="U191" s="177"/>
    </row>
    <row r="192" spans="1:21">
      <c r="A192" s="182" t="s">
        <v>46</v>
      </c>
      <c r="B192" s="165"/>
      <c r="C192" s="166"/>
      <c r="D192" s="166"/>
      <c r="E192" s="166"/>
      <c r="F192" s="166"/>
      <c r="G192" s="178"/>
      <c r="H192" s="179"/>
      <c r="I192" s="165"/>
      <c r="J192" s="166"/>
      <c r="K192" s="166"/>
      <c r="L192" s="178"/>
      <c r="M192" s="21"/>
      <c r="N192" s="165"/>
      <c r="O192" s="166"/>
      <c r="P192" s="166"/>
      <c r="Q192" s="178"/>
      <c r="R192" s="18"/>
      <c r="S192" s="165"/>
      <c r="T192" s="178"/>
      <c r="U192" s="180"/>
    </row>
    <row r="193" spans="1:21">
      <c r="A193" s="94" t="s">
        <v>64</v>
      </c>
      <c r="B193" s="120">
        <f t="shared" ref="B193:G194" si="75">B167+B178+B189</f>
        <v>0</v>
      </c>
      <c r="C193" s="121">
        <f t="shared" si="75"/>
        <v>0</v>
      </c>
      <c r="D193" s="121">
        <f t="shared" si="75"/>
        <v>0</v>
      </c>
      <c r="E193" s="121">
        <f t="shared" si="75"/>
        <v>-2</v>
      </c>
      <c r="F193" s="121">
        <f t="shared" si="75"/>
        <v>0</v>
      </c>
      <c r="G193" s="122">
        <f t="shared" si="75"/>
        <v>0</v>
      </c>
      <c r="H193" s="58">
        <f>SUM(B193:G193)</f>
        <v>-2</v>
      </c>
      <c r="I193" s="120">
        <f t="shared" ref="I193:L194" si="76">I167+I178+I189</f>
        <v>0</v>
      </c>
      <c r="J193" s="121">
        <f t="shared" si="76"/>
        <v>0</v>
      </c>
      <c r="K193" s="121">
        <f t="shared" si="76"/>
        <v>0</v>
      </c>
      <c r="L193" s="122">
        <f t="shared" si="76"/>
        <v>0</v>
      </c>
      <c r="M193" s="8">
        <f t="shared" ref="M193:M202" si="77">SUM(I193:L193)</f>
        <v>0</v>
      </c>
      <c r="N193" s="120">
        <f t="shared" ref="N193:Q194" si="78">N167+N178+N189</f>
        <v>0</v>
      </c>
      <c r="O193" s="121">
        <f>O167+O178+O189</f>
        <v>0</v>
      </c>
      <c r="P193" s="121">
        <f t="shared" si="78"/>
        <v>0</v>
      </c>
      <c r="Q193" s="122">
        <f t="shared" si="78"/>
        <v>0</v>
      </c>
      <c r="R193" s="7">
        <f>SUM(N193:Q193)</f>
        <v>0</v>
      </c>
      <c r="S193" s="120">
        <f>S167+S178+S189</f>
        <v>0</v>
      </c>
      <c r="T193" s="122">
        <f>T167+T178+T189</f>
        <v>0</v>
      </c>
      <c r="U193" s="59">
        <f>T193+S193+R193+M193+H193</f>
        <v>-2</v>
      </c>
    </row>
    <row r="194" spans="1:21">
      <c r="A194" s="94" t="s">
        <v>55</v>
      </c>
      <c r="B194" s="120">
        <f t="shared" si="75"/>
        <v>0</v>
      </c>
      <c r="C194" s="121">
        <f t="shared" si="75"/>
        <v>0</v>
      </c>
      <c r="D194" s="121">
        <f t="shared" si="75"/>
        <v>0</v>
      </c>
      <c r="E194" s="121">
        <f t="shared" si="75"/>
        <v>0</v>
      </c>
      <c r="F194" s="121">
        <f t="shared" si="75"/>
        <v>0</v>
      </c>
      <c r="G194" s="122">
        <f t="shared" si="75"/>
        <v>0</v>
      </c>
      <c r="H194" s="58">
        <f>SUM(B194:G194)</f>
        <v>0</v>
      </c>
      <c r="I194" s="120">
        <f t="shared" si="76"/>
        <v>0</v>
      </c>
      <c r="J194" s="121">
        <f t="shared" si="76"/>
        <v>0</v>
      </c>
      <c r="K194" s="121">
        <f t="shared" si="76"/>
        <v>0</v>
      </c>
      <c r="L194" s="122">
        <f t="shared" si="76"/>
        <v>0</v>
      </c>
      <c r="M194" s="8">
        <f t="shared" si="77"/>
        <v>0</v>
      </c>
      <c r="N194" s="120">
        <f t="shared" si="78"/>
        <v>0</v>
      </c>
      <c r="O194" s="121">
        <f>O168+O179+O190</f>
        <v>0</v>
      </c>
      <c r="P194" s="121">
        <f t="shared" si="78"/>
        <v>0</v>
      </c>
      <c r="Q194" s="122">
        <f t="shared" si="78"/>
        <v>0</v>
      </c>
      <c r="R194" s="7">
        <f>SUM(N194:Q194)</f>
        <v>0</v>
      </c>
      <c r="S194" s="120">
        <f>S168+S179+S190</f>
        <v>0</v>
      </c>
      <c r="T194" s="122">
        <f>T168+T179+T190</f>
        <v>0</v>
      </c>
      <c r="U194" s="59">
        <f>T194+S194+R194+M194+H194</f>
        <v>0</v>
      </c>
    </row>
    <row r="195" spans="1:21" s="76" customFormat="1">
      <c r="A195" s="183" t="s">
        <v>45</v>
      </c>
      <c r="B195" s="184">
        <f t="shared" ref="B195:L195" si="79">+B194+B193</f>
        <v>0</v>
      </c>
      <c r="C195" s="185">
        <f t="shared" si="79"/>
        <v>0</v>
      </c>
      <c r="D195" s="185">
        <f t="shared" si="79"/>
        <v>0</v>
      </c>
      <c r="E195" s="185">
        <f t="shared" si="79"/>
        <v>-2</v>
      </c>
      <c r="F195" s="185">
        <f t="shared" si="79"/>
        <v>0</v>
      </c>
      <c r="G195" s="186">
        <f t="shared" si="79"/>
        <v>0</v>
      </c>
      <c r="H195" s="58">
        <f>SUM(B195:G195)</f>
        <v>-2</v>
      </c>
      <c r="I195" s="184">
        <f t="shared" si="79"/>
        <v>0</v>
      </c>
      <c r="J195" s="185">
        <f>+J194+J193</f>
        <v>0</v>
      </c>
      <c r="K195" s="185">
        <f>+K194+K193</f>
        <v>0</v>
      </c>
      <c r="L195" s="186">
        <f t="shared" si="79"/>
        <v>0</v>
      </c>
      <c r="M195" s="22">
        <f t="shared" si="77"/>
        <v>0</v>
      </c>
      <c r="N195" s="184">
        <f>+N194+N193</f>
        <v>0</v>
      </c>
      <c r="O195" s="185">
        <f>+O194+O193</f>
        <v>0</v>
      </c>
      <c r="P195" s="185">
        <f>+P194+P193</f>
        <v>0</v>
      </c>
      <c r="Q195" s="186">
        <f>+Q194+Q193</f>
        <v>0</v>
      </c>
      <c r="R195" s="19">
        <f>SUM(N195:Q195)</f>
        <v>0</v>
      </c>
      <c r="S195" s="184">
        <f>+S194+S193</f>
        <v>0</v>
      </c>
      <c r="T195" s="186">
        <f>+T194+T193</f>
        <v>0</v>
      </c>
      <c r="U195" s="187">
        <f>T195+S195+R195+M195+H195</f>
        <v>-2</v>
      </c>
    </row>
    <row r="196" spans="1:21" ht="12" customHeight="1">
      <c r="A196" s="128"/>
      <c r="B196" s="120"/>
      <c r="C196" s="121"/>
      <c r="D196" s="121"/>
      <c r="E196" s="121"/>
      <c r="F196" s="121"/>
      <c r="G196" s="122"/>
      <c r="H196" s="58"/>
      <c r="I196" s="120"/>
      <c r="J196" s="121"/>
      <c r="K196" s="121"/>
      <c r="L196" s="122"/>
      <c r="M196" s="7"/>
      <c r="N196" s="120"/>
      <c r="O196" s="121"/>
      <c r="P196" s="121"/>
      <c r="Q196" s="122"/>
      <c r="R196" s="8"/>
      <c r="S196" s="120"/>
      <c r="T196" s="122"/>
      <c r="U196" s="59"/>
    </row>
    <row r="197" spans="1:21">
      <c r="A197" s="183" t="s">
        <v>14</v>
      </c>
      <c r="B197" s="120"/>
      <c r="C197" s="121"/>
      <c r="D197" s="121"/>
      <c r="E197" s="171"/>
      <c r="F197" s="171"/>
      <c r="G197" s="172"/>
      <c r="H197" s="58"/>
      <c r="I197" s="174"/>
      <c r="J197" s="171"/>
      <c r="K197" s="171"/>
      <c r="L197" s="172"/>
      <c r="M197" s="7"/>
      <c r="N197" s="174"/>
      <c r="O197" s="171"/>
      <c r="P197" s="171"/>
      <c r="Q197" s="172"/>
      <c r="R197" s="7"/>
      <c r="S197" s="174"/>
      <c r="T197" s="172"/>
      <c r="U197" s="175"/>
    </row>
    <row r="198" spans="1:21">
      <c r="A198" s="94" t="s">
        <v>67</v>
      </c>
      <c r="B198" s="120">
        <f t="shared" ref="B198:G198" si="80">B193+B151</f>
        <v>0</v>
      </c>
      <c r="C198" s="121">
        <f t="shared" si="80"/>
        <v>6</v>
      </c>
      <c r="D198" s="121">
        <f t="shared" si="80"/>
        <v>38</v>
      </c>
      <c r="E198" s="121">
        <f t="shared" si="80"/>
        <v>3</v>
      </c>
      <c r="F198" s="121">
        <f t="shared" si="80"/>
        <v>1</v>
      </c>
      <c r="G198" s="122">
        <f t="shared" si="80"/>
        <v>0</v>
      </c>
      <c r="H198" s="58">
        <f>SUM(B198:G198)</f>
        <v>48</v>
      </c>
      <c r="I198" s="120">
        <f>I193+I151</f>
        <v>26</v>
      </c>
      <c r="J198" s="121">
        <f>J193+J151</f>
        <v>0</v>
      </c>
      <c r="K198" s="121">
        <f>K193+K151</f>
        <v>11</v>
      </c>
      <c r="L198" s="122">
        <f>L193+L151</f>
        <v>8</v>
      </c>
      <c r="M198" s="8">
        <f t="shared" si="77"/>
        <v>45</v>
      </c>
      <c r="N198" s="120">
        <f>N193+N151</f>
        <v>0</v>
      </c>
      <c r="O198" s="121">
        <f>O193+O151</f>
        <v>0</v>
      </c>
      <c r="P198" s="121">
        <f>P193+P151</f>
        <v>1</v>
      </c>
      <c r="Q198" s="122">
        <f>Q193+Q151</f>
        <v>29</v>
      </c>
      <c r="R198" s="7">
        <f>SUM(N198:Q198)</f>
        <v>30</v>
      </c>
      <c r="S198" s="120">
        <f>S193+S151</f>
        <v>0</v>
      </c>
      <c r="T198" s="122">
        <f>T193+T151</f>
        <v>0</v>
      </c>
      <c r="U198" s="59">
        <f>T198+S198+R198+M198+H198</f>
        <v>123</v>
      </c>
    </row>
    <row r="199" spans="1:21">
      <c r="A199" s="128" t="s">
        <v>19</v>
      </c>
      <c r="B199" s="188">
        <f t="shared" ref="B199:N199" si="81">IF(B$41=B$60,1,(B146+B99+B193)/(B$60-B$41))</f>
        <v>1</v>
      </c>
      <c r="C199" s="189">
        <f t="shared" si="81"/>
        <v>1</v>
      </c>
      <c r="D199" s="189">
        <f t="shared" si="81"/>
        <v>1</v>
      </c>
      <c r="E199" s="189">
        <f t="shared" si="81"/>
        <v>0.66666666666666663</v>
      </c>
      <c r="F199" s="189">
        <f t="shared" si="81"/>
        <v>1</v>
      </c>
      <c r="G199" s="190">
        <f t="shared" si="81"/>
        <v>1</v>
      </c>
      <c r="H199" s="10">
        <f t="shared" si="81"/>
        <v>0.7142857142857143</v>
      </c>
      <c r="I199" s="188">
        <f t="shared" si="81"/>
        <v>1</v>
      </c>
      <c r="J199" s="189">
        <f t="shared" si="81"/>
        <v>1</v>
      </c>
      <c r="K199" s="189">
        <f t="shared" si="81"/>
        <v>1</v>
      </c>
      <c r="L199" s="190">
        <f t="shared" si="81"/>
        <v>1</v>
      </c>
      <c r="M199" s="10">
        <f t="shared" si="81"/>
        <v>1</v>
      </c>
      <c r="N199" s="188">
        <f t="shared" si="81"/>
        <v>1</v>
      </c>
      <c r="O199" s="189">
        <f>IF(O$41=O$60,1,(O146+O99+O193)/(O$60-O$41))</f>
        <v>1</v>
      </c>
      <c r="P199" s="189">
        <f t="shared" ref="P199:U199" si="82">IF(P$41=P$60,1,(P146+P99+P193)/(P$60-P$41))</f>
        <v>1</v>
      </c>
      <c r="Q199" s="190">
        <f t="shared" si="82"/>
        <v>1</v>
      </c>
      <c r="R199" s="10">
        <f t="shared" si="82"/>
        <v>1</v>
      </c>
      <c r="S199" s="188">
        <f t="shared" si="82"/>
        <v>1</v>
      </c>
      <c r="T199" s="190">
        <f t="shared" si="82"/>
        <v>1</v>
      </c>
      <c r="U199" s="191">
        <f t="shared" si="82"/>
        <v>0.77777777777777779</v>
      </c>
    </row>
    <row r="200" spans="1:21">
      <c r="A200" s="94" t="s">
        <v>56</v>
      </c>
      <c r="B200" s="120">
        <f t="shared" ref="B200:G200" si="83">B194+B153</f>
        <v>0</v>
      </c>
      <c r="C200" s="121">
        <f t="shared" si="83"/>
        <v>0</v>
      </c>
      <c r="D200" s="121">
        <f t="shared" si="83"/>
        <v>78</v>
      </c>
      <c r="E200" s="121">
        <f t="shared" si="83"/>
        <v>177</v>
      </c>
      <c r="F200" s="121">
        <f t="shared" si="83"/>
        <v>2</v>
      </c>
      <c r="G200" s="122">
        <f t="shared" si="83"/>
        <v>0</v>
      </c>
      <c r="H200" s="58">
        <f>SUM(B200:G200)</f>
        <v>257</v>
      </c>
      <c r="I200" s="120">
        <f>I194+I153</f>
        <v>33</v>
      </c>
      <c r="J200" s="121">
        <f>J194+J153</f>
        <v>0</v>
      </c>
      <c r="K200" s="121">
        <f>K194+K153</f>
        <v>53</v>
      </c>
      <c r="L200" s="122">
        <f>L194+L153</f>
        <v>11</v>
      </c>
      <c r="M200" s="7">
        <f t="shared" si="77"/>
        <v>97</v>
      </c>
      <c r="N200" s="120">
        <f>N194+N153</f>
        <v>2</v>
      </c>
      <c r="O200" s="121">
        <f>O194+O153</f>
        <v>3</v>
      </c>
      <c r="P200" s="121">
        <f>P194+P153</f>
        <v>1</v>
      </c>
      <c r="Q200" s="122">
        <f>Q194+Q153</f>
        <v>0</v>
      </c>
      <c r="R200" s="7">
        <f>SUM(N200:Q200)</f>
        <v>6</v>
      </c>
      <c r="S200" s="120">
        <f>S194+S153</f>
        <v>0</v>
      </c>
      <c r="T200" s="122">
        <f>T194+T153</f>
        <v>7</v>
      </c>
      <c r="U200" s="59">
        <f>T200+S200+R200+M200+H200</f>
        <v>367</v>
      </c>
    </row>
    <row r="201" spans="1:21">
      <c r="A201" s="128" t="s">
        <v>19</v>
      </c>
      <c r="B201" s="188">
        <f>IF(B$42=B$61,1,(B100+B147+B194)/(B$61-B$42))</f>
        <v>1</v>
      </c>
      <c r="C201" s="189">
        <f t="shared" ref="C201:U201" si="84">IF(C$42=C$61,1,(C100+C147+C194)/(C$61-C$42))</f>
        <v>1</v>
      </c>
      <c r="D201" s="189">
        <f t="shared" si="84"/>
        <v>1</v>
      </c>
      <c r="E201" s="189">
        <f t="shared" si="84"/>
        <v>1</v>
      </c>
      <c r="F201" s="189">
        <f t="shared" si="84"/>
        <v>1</v>
      </c>
      <c r="G201" s="189">
        <f t="shared" si="84"/>
        <v>1</v>
      </c>
      <c r="H201" s="188">
        <f t="shared" si="84"/>
        <v>1</v>
      </c>
      <c r="I201" s="188">
        <f t="shared" si="84"/>
        <v>1</v>
      </c>
      <c r="J201" s="188">
        <f t="shared" si="84"/>
        <v>1</v>
      </c>
      <c r="K201" s="189">
        <f t="shared" si="84"/>
        <v>1</v>
      </c>
      <c r="L201" s="189">
        <f t="shared" si="84"/>
        <v>1</v>
      </c>
      <c r="M201" s="188">
        <f t="shared" si="84"/>
        <v>1</v>
      </c>
      <c r="N201" s="188">
        <f t="shared" si="84"/>
        <v>1</v>
      </c>
      <c r="O201" s="189">
        <f t="shared" si="84"/>
        <v>1</v>
      </c>
      <c r="P201" s="189">
        <f t="shared" si="84"/>
        <v>1</v>
      </c>
      <c r="Q201" s="190">
        <f t="shared" si="84"/>
        <v>1</v>
      </c>
      <c r="R201" s="188">
        <f t="shared" si="84"/>
        <v>1</v>
      </c>
      <c r="S201" s="188">
        <f t="shared" si="84"/>
        <v>1</v>
      </c>
      <c r="T201" s="189">
        <f t="shared" si="84"/>
        <v>1</v>
      </c>
      <c r="U201" s="188">
        <f t="shared" si="84"/>
        <v>1</v>
      </c>
    </row>
    <row r="202" spans="1:21">
      <c r="A202" s="128" t="s">
        <v>20</v>
      </c>
      <c r="B202" s="120">
        <f t="shared" ref="B202:G202" si="85">B200+B198</f>
        <v>0</v>
      </c>
      <c r="C202" s="121">
        <f t="shared" si="85"/>
        <v>6</v>
      </c>
      <c r="D202" s="121">
        <f t="shared" si="85"/>
        <v>116</v>
      </c>
      <c r="E202" s="121">
        <f t="shared" si="85"/>
        <v>180</v>
      </c>
      <c r="F202" s="121">
        <f t="shared" si="85"/>
        <v>3</v>
      </c>
      <c r="G202" s="122">
        <f t="shared" si="85"/>
        <v>0</v>
      </c>
      <c r="H202" s="58">
        <f>SUM(B202:G202)</f>
        <v>305</v>
      </c>
      <c r="I202" s="120">
        <f>I200+I198</f>
        <v>59</v>
      </c>
      <c r="J202" s="121">
        <f>J200+J198</f>
        <v>0</v>
      </c>
      <c r="K202" s="121">
        <f>K200+K198</f>
        <v>64</v>
      </c>
      <c r="L202" s="122">
        <f>L200+L198</f>
        <v>19</v>
      </c>
      <c r="M202" s="7">
        <f t="shared" si="77"/>
        <v>142</v>
      </c>
      <c r="N202" s="120">
        <f>N200+N198</f>
        <v>2</v>
      </c>
      <c r="O202" s="121">
        <f>O200+O198</f>
        <v>3</v>
      </c>
      <c r="P202" s="121">
        <f>P200+P198</f>
        <v>2</v>
      </c>
      <c r="Q202" s="122">
        <f>Q200+Q198</f>
        <v>29</v>
      </c>
      <c r="R202" s="7">
        <f>SUM(N202:Q202)</f>
        <v>36</v>
      </c>
      <c r="S202" s="120">
        <f>S200+S198</f>
        <v>0</v>
      </c>
      <c r="T202" s="122">
        <f>T200+T198</f>
        <v>7</v>
      </c>
      <c r="U202" s="59">
        <f>T202+S202+R202+M202+H202</f>
        <v>490</v>
      </c>
    </row>
    <row r="203" spans="1:21">
      <c r="A203" s="192" t="s">
        <v>19</v>
      </c>
      <c r="B203" s="193">
        <f t="shared" ref="B203:N203" si="86">IF(B$43=B$62,1,((B101+B148+B195)/(B$62-B$43)))</f>
        <v>1</v>
      </c>
      <c r="C203" s="194">
        <f t="shared" si="86"/>
        <v>1</v>
      </c>
      <c r="D203" s="194">
        <f t="shared" si="86"/>
        <v>1</v>
      </c>
      <c r="E203" s="194">
        <f t="shared" si="86"/>
        <v>0.66666666666666663</v>
      </c>
      <c r="F203" s="194">
        <f t="shared" si="86"/>
        <v>1</v>
      </c>
      <c r="G203" s="195">
        <f t="shared" si="86"/>
        <v>1</v>
      </c>
      <c r="H203" s="11">
        <f t="shared" si="86"/>
        <v>0.7142857142857143</v>
      </c>
      <c r="I203" s="193">
        <f t="shared" si="86"/>
        <v>1</v>
      </c>
      <c r="J203" s="194">
        <f t="shared" si="86"/>
        <v>1</v>
      </c>
      <c r="K203" s="194">
        <f t="shared" si="86"/>
        <v>1</v>
      </c>
      <c r="L203" s="195">
        <f t="shared" si="86"/>
        <v>1</v>
      </c>
      <c r="M203" s="11">
        <f t="shared" si="86"/>
        <v>1</v>
      </c>
      <c r="N203" s="193">
        <f t="shared" si="86"/>
        <v>1</v>
      </c>
      <c r="O203" s="194">
        <f>IF(O$43=O$62,1,((O101+O148+O195)/(O$62-O$43)))</f>
        <v>1</v>
      </c>
      <c r="P203" s="194">
        <f t="shared" ref="P203:U203" si="87">IF(P$43=P$62,1,((P101+P148+P195)/(P$62-P$43)))</f>
        <v>1</v>
      </c>
      <c r="Q203" s="195">
        <f t="shared" si="87"/>
        <v>1</v>
      </c>
      <c r="R203" s="11">
        <f t="shared" si="87"/>
        <v>1</v>
      </c>
      <c r="S203" s="193">
        <f t="shared" si="87"/>
        <v>1</v>
      </c>
      <c r="T203" s="195">
        <f t="shared" si="87"/>
        <v>1</v>
      </c>
      <c r="U203" s="196">
        <f t="shared" si="87"/>
        <v>0.81818181818181823</v>
      </c>
    </row>
    <row r="204" spans="1:21">
      <c r="A204" s="33"/>
      <c r="B204" s="17"/>
      <c r="C204" s="17"/>
      <c r="D204" s="1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49"/>
    </row>
    <row r="205" spans="1:21" ht="18">
      <c r="A205" s="138" t="s">
        <v>48</v>
      </c>
      <c r="B205" s="198"/>
      <c r="C205" s="198"/>
      <c r="D205" s="198"/>
      <c r="E205" s="199"/>
      <c r="F205" s="199"/>
      <c r="G205" s="199"/>
      <c r="H205" s="171"/>
      <c r="I205" s="199"/>
      <c r="J205" s="199"/>
      <c r="K205" s="199"/>
      <c r="L205" s="199"/>
      <c r="M205" s="9"/>
      <c r="N205" s="199"/>
      <c r="O205" s="199"/>
      <c r="P205" s="199"/>
      <c r="Q205" s="199"/>
      <c r="R205" s="9"/>
      <c r="S205" s="199"/>
      <c r="T205" s="199"/>
      <c r="U205" s="49"/>
    </row>
    <row r="206" spans="1:21">
      <c r="A206" s="164" t="s">
        <v>39</v>
      </c>
      <c r="B206" s="165"/>
      <c r="C206" s="166"/>
      <c r="D206" s="166"/>
      <c r="E206" s="162"/>
      <c r="F206" s="162"/>
      <c r="G206" s="167"/>
      <c r="H206" s="168"/>
      <c r="I206" s="169"/>
      <c r="J206" s="162"/>
      <c r="K206" s="162"/>
      <c r="L206" s="167"/>
      <c r="M206" s="21"/>
      <c r="N206" s="169"/>
      <c r="O206" s="162"/>
      <c r="P206" s="162"/>
      <c r="Q206" s="167"/>
      <c r="R206" s="21"/>
      <c r="S206" s="169"/>
      <c r="T206" s="167"/>
      <c r="U206" s="57"/>
    </row>
    <row r="207" spans="1:21">
      <c r="A207" s="170" t="s">
        <v>11</v>
      </c>
      <c r="B207" s="120"/>
      <c r="C207" s="121"/>
      <c r="D207" s="121"/>
      <c r="E207" s="171"/>
      <c r="F207" s="171"/>
      <c r="G207" s="172"/>
      <c r="H207" s="173"/>
      <c r="I207" s="174"/>
      <c r="J207" s="171"/>
      <c r="K207" s="171"/>
      <c r="L207" s="172"/>
      <c r="M207" s="7"/>
      <c r="N207" s="174"/>
      <c r="O207" s="171"/>
      <c r="P207" s="171"/>
      <c r="Q207" s="172"/>
      <c r="R207" s="7"/>
      <c r="S207" s="174"/>
      <c r="T207" s="172"/>
      <c r="U207" s="175"/>
    </row>
    <row r="208" spans="1:21">
      <c r="A208" s="94" t="s">
        <v>64</v>
      </c>
      <c r="B208" s="2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58">
        <f>SUM(B208:G208)</f>
        <v>0</v>
      </c>
      <c r="I208" s="6">
        <v>0</v>
      </c>
      <c r="J208" s="4">
        <v>0</v>
      </c>
      <c r="K208" s="4">
        <v>0</v>
      </c>
      <c r="L208" s="5">
        <v>0</v>
      </c>
      <c r="M208" s="7">
        <f>SUM(I208:L208)</f>
        <v>0</v>
      </c>
      <c r="N208" s="6">
        <v>0</v>
      </c>
      <c r="O208" s="4">
        <v>0</v>
      </c>
      <c r="P208" s="4">
        <v>0</v>
      </c>
      <c r="Q208" s="5">
        <v>0</v>
      </c>
      <c r="R208" s="7">
        <f>SUM(N208:Q208)</f>
        <v>0</v>
      </c>
      <c r="S208" s="6">
        <v>0</v>
      </c>
      <c r="T208" s="5">
        <v>0</v>
      </c>
      <c r="U208" s="59">
        <f>T208+S208+R208+M208+H208</f>
        <v>0</v>
      </c>
    </row>
    <row r="209" spans="1:21">
      <c r="A209" s="94" t="s">
        <v>55</v>
      </c>
      <c r="B209" s="2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58">
        <f>SUM(B209:G209)</f>
        <v>0</v>
      </c>
      <c r="I209" s="6">
        <v>0</v>
      </c>
      <c r="J209" s="4">
        <v>0</v>
      </c>
      <c r="K209" s="4">
        <v>0</v>
      </c>
      <c r="L209" s="5">
        <v>0</v>
      </c>
      <c r="M209" s="7">
        <f>SUM(I209:L209)</f>
        <v>0</v>
      </c>
      <c r="N209" s="6">
        <v>0</v>
      </c>
      <c r="O209" s="4">
        <v>0</v>
      </c>
      <c r="P209" s="4">
        <v>0</v>
      </c>
      <c r="Q209" s="5">
        <v>0</v>
      </c>
      <c r="R209" s="7">
        <f>SUM(N209:Q209)</f>
        <v>0</v>
      </c>
      <c r="S209" s="6">
        <v>0</v>
      </c>
      <c r="T209" s="5">
        <v>0</v>
      </c>
      <c r="U209" s="59">
        <f>T209+S209+R209+M209+H209</f>
        <v>0</v>
      </c>
    </row>
    <row r="210" spans="1:21">
      <c r="A210" s="170" t="s">
        <v>12</v>
      </c>
      <c r="B210" s="120"/>
      <c r="C210" s="121"/>
      <c r="D210" s="121"/>
      <c r="E210" s="171"/>
      <c r="F210" s="171"/>
      <c r="G210" s="172"/>
      <c r="H210" s="173"/>
      <c r="I210" s="174"/>
      <c r="J210" s="171"/>
      <c r="K210" s="171"/>
      <c r="L210" s="172"/>
      <c r="M210" s="7"/>
      <c r="N210" s="174"/>
      <c r="O210" s="171"/>
      <c r="P210" s="171"/>
      <c r="Q210" s="172"/>
      <c r="R210" s="7"/>
      <c r="S210" s="174"/>
      <c r="T210" s="172"/>
      <c r="U210" s="175"/>
    </row>
    <row r="211" spans="1:21">
      <c r="A211" s="94" t="s">
        <v>64</v>
      </c>
      <c r="B211" s="2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58">
        <f>SUM(B211:G211)</f>
        <v>0</v>
      </c>
      <c r="I211" s="6">
        <v>0</v>
      </c>
      <c r="J211" s="4">
        <v>0</v>
      </c>
      <c r="K211" s="4">
        <v>0</v>
      </c>
      <c r="L211" s="5">
        <v>0</v>
      </c>
      <c r="M211" s="7">
        <f>SUM(I211:L211)</f>
        <v>0</v>
      </c>
      <c r="N211" s="6">
        <v>0</v>
      </c>
      <c r="O211" s="4">
        <v>0</v>
      </c>
      <c r="P211" s="4">
        <v>0</v>
      </c>
      <c r="Q211" s="5">
        <v>0</v>
      </c>
      <c r="R211" s="7">
        <f>SUM(N211:Q211)</f>
        <v>0</v>
      </c>
      <c r="S211" s="6">
        <v>0</v>
      </c>
      <c r="T211" s="5">
        <v>0</v>
      </c>
      <c r="U211" s="59">
        <f>T211+S211+R211+M211+H211</f>
        <v>0</v>
      </c>
    </row>
    <row r="212" spans="1:21">
      <c r="A212" s="94" t="s">
        <v>55</v>
      </c>
      <c r="B212" s="2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58">
        <f>SUM(B212:G212)</f>
        <v>0</v>
      </c>
      <c r="I212" s="6">
        <v>0</v>
      </c>
      <c r="J212" s="4">
        <v>0</v>
      </c>
      <c r="K212" s="4">
        <v>0</v>
      </c>
      <c r="L212" s="5">
        <v>0</v>
      </c>
      <c r="M212" s="7">
        <f>SUM(I212:L212)</f>
        <v>0</v>
      </c>
      <c r="N212" s="6">
        <v>0</v>
      </c>
      <c r="O212" s="4">
        <v>0</v>
      </c>
      <c r="P212" s="4">
        <v>0</v>
      </c>
      <c r="Q212" s="5">
        <v>0</v>
      </c>
      <c r="R212" s="7">
        <f>SUM(N212:Q212)</f>
        <v>0</v>
      </c>
      <c r="S212" s="6">
        <v>0</v>
      </c>
      <c r="T212" s="5">
        <v>0</v>
      </c>
      <c r="U212" s="59">
        <f>T212+S212+R212+M212+H212</f>
        <v>0</v>
      </c>
    </row>
    <row r="213" spans="1:21">
      <c r="A213" s="176" t="s">
        <v>13</v>
      </c>
      <c r="B213" s="120"/>
      <c r="C213" s="121"/>
      <c r="D213" s="121"/>
      <c r="E213" s="171"/>
      <c r="F213" s="171"/>
      <c r="G213" s="172"/>
      <c r="H213" s="58"/>
      <c r="I213" s="174"/>
      <c r="J213" s="171"/>
      <c r="K213" s="171"/>
      <c r="L213" s="172"/>
      <c r="M213" s="7"/>
      <c r="N213" s="174"/>
      <c r="O213" s="171"/>
      <c r="P213" s="171"/>
      <c r="Q213" s="172"/>
      <c r="R213" s="7"/>
      <c r="S213" s="174"/>
      <c r="T213" s="172"/>
      <c r="U213" s="59"/>
    </row>
    <row r="214" spans="1:21">
      <c r="A214" s="94" t="s">
        <v>64</v>
      </c>
      <c r="B214" s="120">
        <f t="shared" ref="B214:G215" si="88">B208-B211</f>
        <v>0</v>
      </c>
      <c r="C214" s="121">
        <f t="shared" si="88"/>
        <v>0</v>
      </c>
      <c r="D214" s="121">
        <f t="shared" si="88"/>
        <v>0</v>
      </c>
      <c r="E214" s="121">
        <f t="shared" si="88"/>
        <v>0</v>
      </c>
      <c r="F214" s="121">
        <f t="shared" si="88"/>
        <v>0</v>
      </c>
      <c r="G214" s="122">
        <f t="shared" si="88"/>
        <v>0</v>
      </c>
      <c r="H214" s="58">
        <f>SUM(B214:G214)</f>
        <v>0</v>
      </c>
      <c r="I214" s="120">
        <f t="shared" ref="I214:L215" si="89">I208-I211</f>
        <v>0</v>
      </c>
      <c r="J214" s="121">
        <f t="shared" si="89"/>
        <v>0</v>
      </c>
      <c r="K214" s="121">
        <f t="shared" si="89"/>
        <v>0</v>
      </c>
      <c r="L214" s="122">
        <f t="shared" si="89"/>
        <v>0</v>
      </c>
      <c r="M214" s="8">
        <f>SUM(I214:L214)</f>
        <v>0</v>
      </c>
      <c r="N214" s="120">
        <f t="shared" ref="N214:Q215" si="90">N208-N211</f>
        <v>0</v>
      </c>
      <c r="O214" s="121">
        <f>O208-O211</f>
        <v>0</v>
      </c>
      <c r="P214" s="121">
        <f t="shared" si="90"/>
        <v>0</v>
      </c>
      <c r="Q214" s="122">
        <f t="shared" si="90"/>
        <v>0</v>
      </c>
      <c r="R214" s="7">
        <f>SUM(N214:Q214)</f>
        <v>0</v>
      </c>
      <c r="S214" s="120">
        <f>S208-S211</f>
        <v>0</v>
      </c>
      <c r="T214" s="122">
        <f>T208-T211</f>
        <v>0</v>
      </c>
      <c r="U214" s="59">
        <f>T214+S214+R214+M214+H214</f>
        <v>0</v>
      </c>
    </row>
    <row r="215" spans="1:21">
      <c r="A215" s="94" t="s">
        <v>55</v>
      </c>
      <c r="B215" s="61">
        <f t="shared" si="88"/>
        <v>0</v>
      </c>
      <c r="C215" s="62">
        <f t="shared" si="88"/>
        <v>0</v>
      </c>
      <c r="D215" s="62">
        <f t="shared" si="88"/>
        <v>0</v>
      </c>
      <c r="E215" s="62">
        <f t="shared" si="88"/>
        <v>0</v>
      </c>
      <c r="F215" s="62">
        <f t="shared" si="88"/>
        <v>0</v>
      </c>
      <c r="G215" s="63">
        <f t="shared" si="88"/>
        <v>0</v>
      </c>
      <c r="H215" s="64">
        <f>SUM(B215:G215)</f>
        <v>0</v>
      </c>
      <c r="I215" s="61">
        <f t="shared" si="89"/>
        <v>0</v>
      </c>
      <c r="J215" s="62">
        <f t="shared" si="89"/>
        <v>0</v>
      </c>
      <c r="K215" s="62">
        <f t="shared" si="89"/>
        <v>0</v>
      </c>
      <c r="L215" s="63">
        <f t="shared" si="89"/>
        <v>0</v>
      </c>
      <c r="M215" s="20">
        <f>SUM(I215:L215)</f>
        <v>0</v>
      </c>
      <c r="N215" s="61">
        <f t="shared" si="90"/>
        <v>0</v>
      </c>
      <c r="O215" s="62">
        <f>O209-O212</f>
        <v>0</v>
      </c>
      <c r="P215" s="62">
        <f t="shared" si="90"/>
        <v>0</v>
      </c>
      <c r="Q215" s="63">
        <f t="shared" si="90"/>
        <v>0</v>
      </c>
      <c r="R215" s="16">
        <f>SUM(N215:Q215)</f>
        <v>0</v>
      </c>
      <c r="S215" s="61">
        <f>S209-S212</f>
        <v>0</v>
      </c>
      <c r="T215" s="63">
        <f>T209-T212</f>
        <v>0</v>
      </c>
      <c r="U215" s="65">
        <f>T215+S215+R215+M215+H215</f>
        <v>0</v>
      </c>
    </row>
    <row r="216" spans="1:21">
      <c r="A216" s="33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9"/>
      <c r="N216" s="121"/>
      <c r="O216" s="121"/>
      <c r="P216" s="121"/>
      <c r="Q216" s="121"/>
      <c r="R216" s="17"/>
      <c r="S216" s="121"/>
      <c r="T216" s="121"/>
      <c r="U216" s="177"/>
    </row>
    <row r="217" spans="1:21">
      <c r="A217" s="164" t="s">
        <v>40</v>
      </c>
      <c r="B217" s="165"/>
      <c r="C217" s="166"/>
      <c r="D217" s="166"/>
      <c r="E217" s="166"/>
      <c r="F217" s="166"/>
      <c r="G217" s="178"/>
      <c r="H217" s="179"/>
      <c r="I217" s="165"/>
      <c r="J217" s="166"/>
      <c r="K217" s="166"/>
      <c r="L217" s="178"/>
      <c r="M217" s="21"/>
      <c r="N217" s="165"/>
      <c r="O217" s="166"/>
      <c r="P217" s="166"/>
      <c r="Q217" s="178"/>
      <c r="R217" s="18"/>
      <c r="S217" s="165"/>
      <c r="T217" s="178"/>
      <c r="U217" s="180"/>
    </row>
    <row r="218" spans="1:21">
      <c r="A218" s="170" t="s">
        <v>11</v>
      </c>
      <c r="B218" s="120"/>
      <c r="C218" s="121"/>
      <c r="D218" s="121"/>
      <c r="E218" s="121"/>
      <c r="F218" s="121"/>
      <c r="G218" s="122"/>
      <c r="H218" s="58"/>
      <c r="I218" s="120"/>
      <c r="J218" s="121"/>
      <c r="K218" s="121"/>
      <c r="L218" s="122"/>
      <c r="M218" s="7"/>
      <c r="N218" s="120"/>
      <c r="O218" s="121"/>
      <c r="P218" s="121"/>
      <c r="Q218" s="122"/>
      <c r="R218" s="8"/>
      <c r="S218" s="120"/>
      <c r="T218" s="122"/>
      <c r="U218" s="59"/>
    </row>
    <row r="219" spans="1:21">
      <c r="A219" s="94" t="s">
        <v>64</v>
      </c>
      <c r="B219" s="2">
        <v>0</v>
      </c>
      <c r="C219" s="3">
        <v>0</v>
      </c>
      <c r="D219" s="3">
        <v>0</v>
      </c>
      <c r="E219" s="3">
        <v>0</v>
      </c>
      <c r="F219" s="3">
        <v>0</v>
      </c>
      <c r="G219" s="5">
        <v>0</v>
      </c>
      <c r="H219" s="58">
        <f>SUM(B219:G219)</f>
        <v>0</v>
      </c>
      <c r="I219" s="6">
        <v>0</v>
      </c>
      <c r="J219" s="4">
        <v>0</v>
      </c>
      <c r="K219" s="4">
        <v>0</v>
      </c>
      <c r="L219" s="5">
        <v>0</v>
      </c>
      <c r="M219" s="7">
        <f>SUM(I219:L219)</f>
        <v>0</v>
      </c>
      <c r="N219" s="6">
        <v>0</v>
      </c>
      <c r="O219" s="4">
        <v>0</v>
      </c>
      <c r="P219" s="4">
        <v>0</v>
      </c>
      <c r="Q219" s="5">
        <v>0</v>
      </c>
      <c r="R219" s="7">
        <f>SUM(N219:Q219)</f>
        <v>0</v>
      </c>
      <c r="S219" s="6">
        <v>0</v>
      </c>
      <c r="T219" s="5">
        <v>0</v>
      </c>
      <c r="U219" s="59">
        <f>T219+S219+R219+M219+H219</f>
        <v>0</v>
      </c>
    </row>
    <row r="220" spans="1:21">
      <c r="A220" s="94" t="s">
        <v>55</v>
      </c>
      <c r="B220" s="2">
        <v>0</v>
      </c>
      <c r="C220" s="3">
        <v>0</v>
      </c>
      <c r="D220" s="3">
        <v>0</v>
      </c>
      <c r="E220" s="3">
        <v>0</v>
      </c>
      <c r="F220" s="3">
        <v>0</v>
      </c>
      <c r="G220" s="5">
        <v>0</v>
      </c>
      <c r="H220" s="58">
        <f>SUM(B220:G220)</f>
        <v>0</v>
      </c>
      <c r="I220" s="6">
        <v>0</v>
      </c>
      <c r="J220" s="4">
        <v>0</v>
      </c>
      <c r="K220" s="4">
        <v>0</v>
      </c>
      <c r="L220" s="5">
        <v>0</v>
      </c>
      <c r="M220" s="7">
        <f>SUM(I220:L220)</f>
        <v>0</v>
      </c>
      <c r="N220" s="6">
        <v>0</v>
      </c>
      <c r="O220" s="4">
        <v>0</v>
      </c>
      <c r="P220" s="4">
        <v>0</v>
      </c>
      <c r="Q220" s="5">
        <v>0</v>
      </c>
      <c r="R220" s="7">
        <f>SUM(N220:Q220)</f>
        <v>0</v>
      </c>
      <c r="S220" s="6">
        <v>0</v>
      </c>
      <c r="T220" s="5">
        <v>0</v>
      </c>
      <c r="U220" s="59">
        <f>T220+S220+R220+M220+H220</f>
        <v>0</v>
      </c>
    </row>
    <row r="221" spans="1:21">
      <c r="A221" s="170" t="s">
        <v>12</v>
      </c>
      <c r="B221" s="120"/>
      <c r="C221" s="121"/>
      <c r="D221" s="121"/>
      <c r="E221" s="171"/>
      <c r="F221" s="171"/>
      <c r="G221" s="172"/>
      <c r="H221" s="58"/>
      <c r="I221" s="174"/>
      <c r="J221" s="171"/>
      <c r="K221" s="171"/>
      <c r="L221" s="172"/>
      <c r="M221" s="7"/>
      <c r="N221" s="174"/>
      <c r="O221" s="171"/>
      <c r="P221" s="171"/>
      <c r="Q221" s="172"/>
      <c r="R221" s="8"/>
      <c r="S221" s="174"/>
      <c r="T221" s="172"/>
      <c r="U221" s="59"/>
    </row>
    <row r="222" spans="1:21">
      <c r="A222" s="94" t="s">
        <v>64</v>
      </c>
      <c r="B222" s="2">
        <v>0</v>
      </c>
      <c r="C222" s="3">
        <v>0</v>
      </c>
      <c r="D222" s="3">
        <v>0</v>
      </c>
      <c r="E222" s="3">
        <v>2</v>
      </c>
      <c r="F222" s="3">
        <v>0</v>
      </c>
      <c r="G222" s="3">
        <v>0</v>
      </c>
      <c r="H222" s="58">
        <f>SUM(B222:G222)</f>
        <v>2</v>
      </c>
      <c r="I222" s="6">
        <v>0</v>
      </c>
      <c r="J222" s="4">
        <v>0</v>
      </c>
      <c r="K222" s="4">
        <v>0</v>
      </c>
      <c r="L222" s="5">
        <v>0</v>
      </c>
      <c r="M222" s="7">
        <f>SUM(I222:L222)</f>
        <v>0</v>
      </c>
      <c r="N222" s="6">
        <v>0</v>
      </c>
      <c r="O222" s="4">
        <v>0</v>
      </c>
      <c r="P222" s="4">
        <v>0</v>
      </c>
      <c r="Q222" s="5">
        <v>0</v>
      </c>
      <c r="R222" s="7">
        <f>SUM(N222:Q222)</f>
        <v>0</v>
      </c>
      <c r="S222" s="6">
        <v>0</v>
      </c>
      <c r="T222" s="5">
        <v>0</v>
      </c>
      <c r="U222" s="59">
        <f>T222+S222+R222+M222+H222</f>
        <v>2</v>
      </c>
    </row>
    <row r="223" spans="1:21">
      <c r="A223" s="94" t="s">
        <v>55</v>
      </c>
      <c r="B223" s="2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58">
        <f>SUM(B223:G223)</f>
        <v>0</v>
      </c>
      <c r="I223" s="6">
        <v>0</v>
      </c>
      <c r="J223" s="4">
        <v>0</v>
      </c>
      <c r="K223" s="4">
        <v>0</v>
      </c>
      <c r="L223" s="5">
        <v>0</v>
      </c>
      <c r="M223" s="7">
        <f>SUM(I223:L223)</f>
        <v>0</v>
      </c>
      <c r="N223" s="6">
        <v>0</v>
      </c>
      <c r="O223" s="4">
        <v>0</v>
      </c>
      <c r="P223" s="4">
        <v>0</v>
      </c>
      <c r="Q223" s="5">
        <v>0</v>
      </c>
      <c r="R223" s="7">
        <f>SUM(N223:Q223)</f>
        <v>0</v>
      </c>
      <c r="S223" s="6">
        <v>0</v>
      </c>
      <c r="T223" s="5">
        <v>0</v>
      </c>
      <c r="U223" s="59">
        <f>T223+S223+R223+M223+H223</f>
        <v>0</v>
      </c>
    </row>
    <row r="224" spans="1:21">
      <c r="A224" s="176" t="s">
        <v>13</v>
      </c>
      <c r="B224" s="181"/>
      <c r="C224" s="121"/>
      <c r="D224" s="121"/>
      <c r="E224" s="171"/>
      <c r="F224" s="171"/>
      <c r="G224" s="172"/>
      <c r="H224" s="58"/>
      <c r="I224" s="174"/>
      <c r="J224" s="171"/>
      <c r="K224" s="171"/>
      <c r="L224" s="172"/>
      <c r="M224" s="7"/>
      <c r="N224" s="174"/>
      <c r="O224" s="171"/>
      <c r="P224" s="171"/>
      <c r="Q224" s="172"/>
      <c r="R224" s="7"/>
      <c r="S224" s="174"/>
      <c r="T224" s="172"/>
      <c r="U224" s="59"/>
    </row>
    <row r="225" spans="1:21">
      <c r="A225" s="94" t="s">
        <v>64</v>
      </c>
      <c r="B225" s="120">
        <f t="shared" ref="B225:G226" si="91">B219-B222</f>
        <v>0</v>
      </c>
      <c r="C225" s="121">
        <f t="shared" si="91"/>
        <v>0</v>
      </c>
      <c r="D225" s="121">
        <f t="shared" si="91"/>
        <v>0</v>
      </c>
      <c r="E225" s="121">
        <f t="shared" si="91"/>
        <v>-2</v>
      </c>
      <c r="F225" s="121">
        <f t="shared" si="91"/>
        <v>0</v>
      </c>
      <c r="G225" s="122">
        <f t="shared" si="91"/>
        <v>0</v>
      </c>
      <c r="H225" s="58">
        <f>SUM(B225:G225)</f>
        <v>-2</v>
      </c>
      <c r="I225" s="120">
        <f t="shared" ref="I225:L226" si="92">I219-I222</f>
        <v>0</v>
      </c>
      <c r="J225" s="121">
        <f t="shared" si="92"/>
        <v>0</v>
      </c>
      <c r="K225" s="121">
        <f t="shared" si="92"/>
        <v>0</v>
      </c>
      <c r="L225" s="122">
        <f t="shared" si="92"/>
        <v>0</v>
      </c>
      <c r="M225" s="8">
        <f>SUM(I225:L225)</f>
        <v>0</v>
      </c>
      <c r="N225" s="120">
        <f t="shared" ref="N225:Q226" si="93">N219-N222</f>
        <v>0</v>
      </c>
      <c r="O225" s="121">
        <f>O219-O222</f>
        <v>0</v>
      </c>
      <c r="P225" s="121">
        <f t="shared" si="93"/>
        <v>0</v>
      </c>
      <c r="Q225" s="122">
        <f t="shared" si="93"/>
        <v>0</v>
      </c>
      <c r="R225" s="7">
        <f>SUM(N225:Q225)</f>
        <v>0</v>
      </c>
      <c r="S225" s="120">
        <f>S219-S222</f>
        <v>0</v>
      </c>
      <c r="T225" s="122">
        <f>T219-T222</f>
        <v>0</v>
      </c>
      <c r="U225" s="59">
        <f>T225+S225+R225+M225+H225</f>
        <v>-2</v>
      </c>
    </row>
    <row r="226" spans="1:21">
      <c r="A226" s="94" t="s">
        <v>55</v>
      </c>
      <c r="B226" s="61">
        <f t="shared" si="91"/>
        <v>0</v>
      </c>
      <c r="C226" s="62">
        <f t="shared" si="91"/>
        <v>0</v>
      </c>
      <c r="D226" s="62">
        <f t="shared" si="91"/>
        <v>0</v>
      </c>
      <c r="E226" s="62">
        <f t="shared" si="91"/>
        <v>0</v>
      </c>
      <c r="F226" s="62">
        <f t="shared" si="91"/>
        <v>0</v>
      </c>
      <c r="G226" s="63">
        <f t="shared" si="91"/>
        <v>0</v>
      </c>
      <c r="H226" s="64">
        <f>SUM(B226:G226)</f>
        <v>0</v>
      </c>
      <c r="I226" s="61">
        <f t="shared" si="92"/>
        <v>0</v>
      </c>
      <c r="J226" s="62">
        <f t="shared" si="92"/>
        <v>0</v>
      </c>
      <c r="K226" s="62">
        <f t="shared" si="92"/>
        <v>0</v>
      </c>
      <c r="L226" s="63">
        <f t="shared" si="92"/>
        <v>0</v>
      </c>
      <c r="M226" s="20">
        <f>SUM(I226:L226)</f>
        <v>0</v>
      </c>
      <c r="N226" s="61">
        <f t="shared" si="93"/>
        <v>0</v>
      </c>
      <c r="O226" s="62">
        <f>O220-O223</f>
        <v>0</v>
      </c>
      <c r="P226" s="62">
        <f t="shared" si="93"/>
        <v>0</v>
      </c>
      <c r="Q226" s="63">
        <f t="shared" si="93"/>
        <v>0</v>
      </c>
      <c r="R226" s="16">
        <f>SUM(N226:Q226)</f>
        <v>0</v>
      </c>
      <c r="S226" s="61">
        <f>S220-S223</f>
        <v>0</v>
      </c>
      <c r="T226" s="63">
        <f>T220-T223</f>
        <v>0</v>
      </c>
      <c r="U226" s="65">
        <f>T226+S226+R226+M226+H226</f>
        <v>0</v>
      </c>
    </row>
    <row r="227" spans="1:21">
      <c r="A227" s="33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9"/>
      <c r="N227" s="121"/>
      <c r="O227" s="121"/>
      <c r="P227" s="121"/>
      <c r="Q227" s="121"/>
      <c r="R227" s="17"/>
      <c r="S227" s="121"/>
      <c r="T227" s="121"/>
      <c r="U227" s="177"/>
    </row>
    <row r="228" spans="1:21">
      <c r="A228" s="164" t="s">
        <v>41</v>
      </c>
      <c r="B228" s="165"/>
      <c r="C228" s="166"/>
      <c r="D228" s="166"/>
      <c r="E228" s="166"/>
      <c r="F228" s="166"/>
      <c r="G228" s="178"/>
      <c r="H228" s="179"/>
      <c r="I228" s="165"/>
      <c r="J228" s="166"/>
      <c r="K228" s="166"/>
      <c r="L228" s="178"/>
      <c r="M228" s="21"/>
      <c r="N228" s="165"/>
      <c r="O228" s="166"/>
      <c r="P228" s="166"/>
      <c r="Q228" s="178"/>
      <c r="R228" s="18"/>
      <c r="S228" s="165"/>
      <c r="T228" s="178"/>
      <c r="U228" s="180"/>
    </row>
    <row r="229" spans="1:21">
      <c r="A229" s="170" t="s">
        <v>11</v>
      </c>
      <c r="B229" s="120"/>
      <c r="C229" s="121"/>
      <c r="D229" s="121"/>
      <c r="E229" s="121"/>
      <c r="F229" s="121"/>
      <c r="G229" s="122"/>
      <c r="H229" s="58"/>
      <c r="I229" s="120"/>
      <c r="J229" s="121"/>
      <c r="K229" s="121"/>
      <c r="L229" s="122"/>
      <c r="M229" s="7"/>
      <c r="N229" s="120"/>
      <c r="O229" s="121"/>
      <c r="P229" s="121"/>
      <c r="Q229" s="122"/>
      <c r="R229" s="8"/>
      <c r="S229" s="120"/>
      <c r="T229" s="122"/>
      <c r="U229" s="59"/>
    </row>
    <row r="230" spans="1:21">
      <c r="A230" s="94" t="s">
        <v>64</v>
      </c>
      <c r="B230" s="2">
        <v>0</v>
      </c>
      <c r="C230" s="3">
        <v>0</v>
      </c>
      <c r="D230" s="3">
        <v>0</v>
      </c>
      <c r="E230" s="3">
        <v>0</v>
      </c>
      <c r="F230" s="4">
        <v>0</v>
      </c>
      <c r="G230" s="5">
        <v>0</v>
      </c>
      <c r="H230" s="58">
        <f>SUM(B230:G230)</f>
        <v>0</v>
      </c>
      <c r="I230" s="6">
        <v>0</v>
      </c>
      <c r="J230" s="4">
        <v>0</v>
      </c>
      <c r="K230" s="4">
        <v>0</v>
      </c>
      <c r="L230" s="5">
        <v>0</v>
      </c>
      <c r="M230" s="7">
        <f>SUM(I230:L230)</f>
        <v>0</v>
      </c>
      <c r="N230" s="6">
        <v>0</v>
      </c>
      <c r="O230" s="4">
        <v>0</v>
      </c>
      <c r="P230" s="4">
        <v>0</v>
      </c>
      <c r="Q230" s="5">
        <v>0</v>
      </c>
      <c r="R230" s="7">
        <f>SUM(N230:Q230)</f>
        <v>0</v>
      </c>
      <c r="S230" s="2">
        <v>0</v>
      </c>
      <c r="T230" s="3">
        <v>0</v>
      </c>
      <c r="U230" s="59">
        <f>T230+S230+R230+M230+H230</f>
        <v>0</v>
      </c>
    </row>
    <row r="231" spans="1:21">
      <c r="A231" s="94" t="s">
        <v>55</v>
      </c>
      <c r="B231" s="2">
        <v>0</v>
      </c>
      <c r="C231" s="3">
        <v>0</v>
      </c>
      <c r="D231" s="3">
        <v>0</v>
      </c>
      <c r="E231" s="3">
        <v>0</v>
      </c>
      <c r="F231" s="4">
        <v>0</v>
      </c>
      <c r="G231" s="5">
        <v>0</v>
      </c>
      <c r="H231" s="58">
        <f>SUM(B231:G231)</f>
        <v>0</v>
      </c>
      <c r="I231" s="6">
        <v>0</v>
      </c>
      <c r="J231" s="4">
        <v>0</v>
      </c>
      <c r="K231" s="4">
        <v>0</v>
      </c>
      <c r="L231" s="5">
        <v>0</v>
      </c>
      <c r="M231" s="7">
        <f>SUM(I231:L231)</f>
        <v>0</v>
      </c>
      <c r="N231" s="6">
        <v>0</v>
      </c>
      <c r="O231" s="4">
        <v>0</v>
      </c>
      <c r="P231" s="4">
        <v>0</v>
      </c>
      <c r="Q231" s="5">
        <v>0</v>
      </c>
      <c r="R231" s="7">
        <f>SUM(N231:Q231)</f>
        <v>0</v>
      </c>
      <c r="S231" s="2">
        <v>0</v>
      </c>
      <c r="T231" s="3">
        <v>0</v>
      </c>
      <c r="U231" s="59">
        <f>T231+S231+R231+M231+H231</f>
        <v>0</v>
      </c>
    </row>
    <row r="232" spans="1:21">
      <c r="A232" s="170" t="s">
        <v>12</v>
      </c>
      <c r="B232" s="120"/>
      <c r="C232" s="121"/>
      <c r="D232" s="121"/>
      <c r="E232" s="171"/>
      <c r="F232" s="171"/>
      <c r="G232" s="172"/>
      <c r="H232" s="58"/>
      <c r="I232" s="174"/>
      <c r="J232" s="171"/>
      <c r="K232" s="171"/>
      <c r="L232" s="172"/>
      <c r="M232" s="7"/>
      <c r="N232" s="174"/>
      <c r="O232" s="171"/>
      <c r="P232" s="171"/>
      <c r="Q232" s="172"/>
      <c r="R232" s="8"/>
      <c r="S232" s="174"/>
      <c r="T232" s="172"/>
      <c r="U232" s="59"/>
    </row>
    <row r="233" spans="1:21">
      <c r="A233" s="94" t="s">
        <v>64</v>
      </c>
      <c r="B233" s="2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58">
        <f>SUM(B233:G233)</f>
        <v>0</v>
      </c>
      <c r="I233" s="2">
        <v>0</v>
      </c>
      <c r="J233" s="3">
        <v>0</v>
      </c>
      <c r="K233" s="3">
        <v>0</v>
      </c>
      <c r="L233" s="3">
        <v>0</v>
      </c>
      <c r="M233" s="7"/>
      <c r="N233" s="2">
        <v>0</v>
      </c>
      <c r="O233" s="3">
        <v>0</v>
      </c>
      <c r="P233" s="3">
        <v>0</v>
      </c>
      <c r="Q233" s="3">
        <v>0</v>
      </c>
      <c r="R233" s="7">
        <f>SUM(N233:Q233)</f>
        <v>0</v>
      </c>
      <c r="S233" s="2">
        <v>0</v>
      </c>
      <c r="T233" s="3">
        <v>0</v>
      </c>
      <c r="U233" s="59">
        <f>T233+S233+R233+M233+H233</f>
        <v>0</v>
      </c>
    </row>
    <row r="234" spans="1:21">
      <c r="A234" s="94" t="s">
        <v>55</v>
      </c>
      <c r="B234" s="2">
        <v>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58">
        <f>SUM(B234:G234)</f>
        <v>0</v>
      </c>
      <c r="I234" s="2">
        <v>0</v>
      </c>
      <c r="J234" s="3">
        <v>0</v>
      </c>
      <c r="K234" s="3">
        <v>0</v>
      </c>
      <c r="L234" s="3">
        <v>0</v>
      </c>
      <c r="M234" s="7"/>
      <c r="N234" s="2">
        <v>0</v>
      </c>
      <c r="O234" s="3">
        <v>0</v>
      </c>
      <c r="P234" s="3">
        <v>0</v>
      </c>
      <c r="Q234" s="3">
        <v>0</v>
      </c>
      <c r="R234" s="7">
        <f>SUM(N234:Q234)</f>
        <v>0</v>
      </c>
      <c r="S234" s="2">
        <v>0</v>
      </c>
      <c r="T234" s="3">
        <v>0</v>
      </c>
      <c r="U234" s="59">
        <f>T234+S234+R234+M234+H234</f>
        <v>0</v>
      </c>
    </row>
    <row r="235" spans="1:21">
      <c r="A235" s="176" t="s">
        <v>13</v>
      </c>
      <c r="B235" s="120"/>
      <c r="C235" s="121"/>
      <c r="D235" s="121"/>
      <c r="E235" s="171"/>
      <c r="F235" s="171"/>
      <c r="G235" s="172"/>
      <c r="H235" s="58"/>
      <c r="I235" s="174"/>
      <c r="J235" s="171"/>
      <c r="K235" s="171"/>
      <c r="L235" s="172"/>
      <c r="M235" s="7"/>
      <c r="N235" s="174"/>
      <c r="O235" s="171"/>
      <c r="P235" s="171"/>
      <c r="Q235" s="172"/>
      <c r="R235" s="8"/>
      <c r="S235" s="174"/>
      <c r="T235" s="172"/>
      <c r="U235" s="59"/>
    </row>
    <row r="236" spans="1:21">
      <c r="A236" s="94" t="s">
        <v>64</v>
      </c>
      <c r="B236" s="120">
        <f t="shared" ref="B236:G237" si="94">B230-B233</f>
        <v>0</v>
      </c>
      <c r="C236" s="121">
        <f t="shared" si="94"/>
        <v>0</v>
      </c>
      <c r="D236" s="121">
        <f t="shared" si="94"/>
        <v>0</v>
      </c>
      <c r="E236" s="121">
        <f t="shared" si="94"/>
        <v>0</v>
      </c>
      <c r="F236" s="121">
        <f t="shared" si="94"/>
        <v>0</v>
      </c>
      <c r="G236" s="122">
        <f t="shared" si="94"/>
        <v>0</v>
      </c>
      <c r="H236" s="58">
        <f>SUM(B236:G236)</f>
        <v>0</v>
      </c>
      <c r="I236" s="120">
        <f t="shared" ref="I236:L237" si="95">I230-I233</f>
        <v>0</v>
      </c>
      <c r="J236" s="121">
        <f t="shared" si="95"/>
        <v>0</v>
      </c>
      <c r="K236" s="121">
        <f t="shared" si="95"/>
        <v>0</v>
      </c>
      <c r="L236" s="122">
        <f t="shared" si="95"/>
        <v>0</v>
      </c>
      <c r="M236" s="8">
        <f>SUM(I236:L236)</f>
        <v>0</v>
      </c>
      <c r="N236" s="120">
        <f t="shared" ref="N236:Q237" si="96">N230-N233</f>
        <v>0</v>
      </c>
      <c r="O236" s="121">
        <f>O230-O233</f>
        <v>0</v>
      </c>
      <c r="P236" s="121">
        <f t="shared" si="96"/>
        <v>0</v>
      </c>
      <c r="Q236" s="122">
        <f t="shared" si="96"/>
        <v>0</v>
      </c>
      <c r="R236" s="7">
        <f>SUM(N236:Q236)</f>
        <v>0</v>
      </c>
      <c r="S236" s="120">
        <f>S230-S233</f>
        <v>0</v>
      </c>
      <c r="T236" s="122">
        <f>T230-T233</f>
        <v>0</v>
      </c>
      <c r="U236" s="59">
        <f>T236+S236+R236+M236+H236</f>
        <v>0</v>
      </c>
    </row>
    <row r="237" spans="1:21">
      <c r="A237" s="94" t="s">
        <v>55</v>
      </c>
      <c r="B237" s="61">
        <f t="shared" si="94"/>
        <v>0</v>
      </c>
      <c r="C237" s="62">
        <f t="shared" si="94"/>
        <v>0</v>
      </c>
      <c r="D237" s="62">
        <f t="shared" si="94"/>
        <v>0</v>
      </c>
      <c r="E237" s="62">
        <f t="shared" si="94"/>
        <v>0</v>
      </c>
      <c r="F237" s="62">
        <f t="shared" si="94"/>
        <v>0</v>
      </c>
      <c r="G237" s="63">
        <f t="shared" si="94"/>
        <v>0</v>
      </c>
      <c r="H237" s="64">
        <f>SUM(B237:G237)</f>
        <v>0</v>
      </c>
      <c r="I237" s="61">
        <f t="shared" si="95"/>
        <v>0</v>
      </c>
      <c r="J237" s="62">
        <f t="shared" si="95"/>
        <v>0</v>
      </c>
      <c r="K237" s="62">
        <f t="shared" si="95"/>
        <v>0</v>
      </c>
      <c r="L237" s="63">
        <f t="shared" si="95"/>
        <v>0</v>
      </c>
      <c r="M237" s="20">
        <f>SUM(I237:L237)</f>
        <v>0</v>
      </c>
      <c r="N237" s="61">
        <f t="shared" si="96"/>
        <v>0</v>
      </c>
      <c r="O237" s="62">
        <f>O231-O234</f>
        <v>0</v>
      </c>
      <c r="P237" s="62">
        <f t="shared" si="96"/>
        <v>0</v>
      </c>
      <c r="Q237" s="63">
        <f t="shared" si="96"/>
        <v>0</v>
      </c>
      <c r="R237" s="16">
        <f>SUM(N237:Q237)</f>
        <v>0</v>
      </c>
      <c r="S237" s="61">
        <f>S231-S234</f>
        <v>0</v>
      </c>
      <c r="T237" s="63">
        <f>T231-T234</f>
        <v>0</v>
      </c>
      <c r="U237" s="65">
        <f>T237+S237+R237+M237+H237</f>
        <v>0</v>
      </c>
    </row>
    <row r="238" spans="1:21">
      <c r="A238" s="33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9"/>
      <c r="N238" s="121"/>
      <c r="O238" s="121"/>
      <c r="P238" s="121"/>
      <c r="Q238" s="121"/>
      <c r="R238" s="17"/>
      <c r="S238" s="121"/>
      <c r="T238" s="121"/>
      <c r="U238" s="177"/>
    </row>
    <row r="239" spans="1:21">
      <c r="A239" s="182" t="s">
        <v>46</v>
      </c>
      <c r="B239" s="165"/>
      <c r="C239" s="166"/>
      <c r="D239" s="166"/>
      <c r="E239" s="166"/>
      <c r="F239" s="166"/>
      <c r="G239" s="178"/>
      <c r="H239" s="179"/>
      <c r="I239" s="165"/>
      <c r="J239" s="166"/>
      <c r="K239" s="166"/>
      <c r="L239" s="178"/>
      <c r="M239" s="21"/>
      <c r="N239" s="165"/>
      <c r="O239" s="166"/>
      <c r="P239" s="166"/>
      <c r="Q239" s="178"/>
      <c r="R239" s="18"/>
      <c r="S239" s="165"/>
      <c r="T239" s="178"/>
      <c r="U239" s="180"/>
    </row>
    <row r="240" spans="1:21">
      <c r="A240" s="94" t="s">
        <v>64</v>
      </c>
      <c r="B240" s="120">
        <f t="shared" ref="B240:G241" si="97">B214+B225+B236</f>
        <v>0</v>
      </c>
      <c r="C240" s="121">
        <f t="shared" si="97"/>
        <v>0</v>
      </c>
      <c r="D240" s="121">
        <f t="shared" si="97"/>
        <v>0</v>
      </c>
      <c r="E240" s="121">
        <f t="shared" si="97"/>
        <v>-2</v>
      </c>
      <c r="F240" s="121">
        <f t="shared" si="97"/>
        <v>0</v>
      </c>
      <c r="G240" s="122">
        <f t="shared" si="97"/>
        <v>0</v>
      </c>
      <c r="H240" s="58">
        <f>SUM(B240:G240)</f>
        <v>-2</v>
      </c>
      <c r="I240" s="120">
        <f t="shared" ref="I240:L241" si="98">I214+I225+I236</f>
        <v>0</v>
      </c>
      <c r="J240" s="121">
        <f t="shared" si="98"/>
        <v>0</v>
      </c>
      <c r="K240" s="121">
        <f t="shared" si="98"/>
        <v>0</v>
      </c>
      <c r="L240" s="122">
        <f t="shared" si="98"/>
        <v>0</v>
      </c>
      <c r="M240" s="8">
        <f>SUM(I240:L240)</f>
        <v>0</v>
      </c>
      <c r="N240" s="120">
        <f t="shared" ref="N240:Q241" si="99">N214+N225+N236</f>
        <v>0</v>
      </c>
      <c r="O240" s="121">
        <f>O214+O225+O236</f>
        <v>0</v>
      </c>
      <c r="P240" s="121">
        <f t="shared" si="99"/>
        <v>0</v>
      </c>
      <c r="Q240" s="122">
        <f t="shared" si="99"/>
        <v>0</v>
      </c>
      <c r="R240" s="7">
        <f>SUM(N240:Q240)</f>
        <v>0</v>
      </c>
      <c r="S240" s="120">
        <f>S214+S225+S236</f>
        <v>0</v>
      </c>
      <c r="T240" s="122">
        <f>T214+T225+T236</f>
        <v>0</v>
      </c>
      <c r="U240" s="59">
        <f>T240+S240+R240+M240+H240</f>
        <v>-2</v>
      </c>
    </row>
    <row r="241" spans="1:21">
      <c r="A241" s="94" t="s">
        <v>56</v>
      </c>
      <c r="B241" s="120">
        <f t="shared" si="97"/>
        <v>0</v>
      </c>
      <c r="C241" s="121">
        <f t="shared" si="97"/>
        <v>0</v>
      </c>
      <c r="D241" s="121">
        <f t="shared" si="97"/>
        <v>0</v>
      </c>
      <c r="E241" s="121">
        <f t="shared" si="97"/>
        <v>0</v>
      </c>
      <c r="F241" s="121">
        <f t="shared" si="97"/>
        <v>0</v>
      </c>
      <c r="G241" s="122">
        <f t="shared" si="97"/>
        <v>0</v>
      </c>
      <c r="H241" s="58">
        <f>SUM(B241:G241)</f>
        <v>0</v>
      </c>
      <c r="I241" s="120">
        <f t="shared" si="98"/>
        <v>0</v>
      </c>
      <c r="J241" s="121">
        <f t="shared" si="98"/>
        <v>0</v>
      </c>
      <c r="K241" s="121">
        <f t="shared" si="98"/>
        <v>0</v>
      </c>
      <c r="L241" s="122">
        <f t="shared" si="98"/>
        <v>0</v>
      </c>
      <c r="M241" s="8">
        <f>SUM(I241:L241)</f>
        <v>0</v>
      </c>
      <c r="N241" s="120">
        <f t="shared" si="99"/>
        <v>0</v>
      </c>
      <c r="O241" s="121">
        <f>O215+O226+O237</f>
        <v>0</v>
      </c>
      <c r="P241" s="121">
        <f t="shared" si="99"/>
        <v>0</v>
      </c>
      <c r="Q241" s="122">
        <f t="shared" si="99"/>
        <v>0</v>
      </c>
      <c r="R241" s="7">
        <f>SUM(N241:Q241)</f>
        <v>0</v>
      </c>
      <c r="S241" s="120">
        <f>S215+S226+S237</f>
        <v>0</v>
      </c>
      <c r="T241" s="122">
        <f>T215+T226+T237</f>
        <v>0</v>
      </c>
      <c r="U241" s="59">
        <f>T241+S241+R241+M241+H241</f>
        <v>0</v>
      </c>
    </row>
    <row r="242" spans="1:21" s="76" customFormat="1">
      <c r="A242" s="183" t="s">
        <v>45</v>
      </c>
      <c r="B242" s="184">
        <f t="shared" ref="B242:L242" si="100">+B241+B240</f>
        <v>0</v>
      </c>
      <c r="C242" s="185">
        <f t="shared" si="100"/>
        <v>0</v>
      </c>
      <c r="D242" s="185">
        <f t="shared" si="100"/>
        <v>0</v>
      </c>
      <c r="E242" s="185">
        <f t="shared" si="100"/>
        <v>-2</v>
      </c>
      <c r="F242" s="185">
        <f t="shared" si="100"/>
        <v>0</v>
      </c>
      <c r="G242" s="186">
        <f t="shared" si="100"/>
        <v>0</v>
      </c>
      <c r="H242" s="58">
        <f>SUM(B242:G242)</f>
        <v>-2</v>
      </c>
      <c r="I242" s="184">
        <f t="shared" si="100"/>
        <v>0</v>
      </c>
      <c r="J242" s="185">
        <f>+J241+J240</f>
        <v>0</v>
      </c>
      <c r="K242" s="185">
        <f>+K241+K240</f>
        <v>0</v>
      </c>
      <c r="L242" s="186">
        <f t="shared" si="100"/>
        <v>0</v>
      </c>
      <c r="M242" s="22">
        <f>SUM(I242:L242)</f>
        <v>0</v>
      </c>
      <c r="N242" s="184">
        <f>+N241+N240</f>
        <v>0</v>
      </c>
      <c r="O242" s="185">
        <f>+O241+O240</f>
        <v>0</v>
      </c>
      <c r="P242" s="185">
        <f>+P241+P240</f>
        <v>0</v>
      </c>
      <c r="Q242" s="186">
        <f>+Q241+Q240</f>
        <v>0</v>
      </c>
      <c r="R242" s="19">
        <f>SUM(N242:Q242)</f>
        <v>0</v>
      </c>
      <c r="S242" s="184">
        <f>+S241+S240</f>
        <v>0</v>
      </c>
      <c r="T242" s="186">
        <f>+T241+T240</f>
        <v>0</v>
      </c>
      <c r="U242" s="187">
        <f>T242+S242+R242+M242+H242</f>
        <v>-2</v>
      </c>
    </row>
    <row r="243" spans="1:21" ht="12" customHeight="1">
      <c r="A243" s="128"/>
      <c r="B243" s="120"/>
      <c r="C243" s="121"/>
      <c r="D243" s="121"/>
      <c r="E243" s="121"/>
      <c r="F243" s="121"/>
      <c r="G243" s="122"/>
      <c r="H243" s="58"/>
      <c r="I243" s="120"/>
      <c r="J243" s="121"/>
      <c r="K243" s="121"/>
      <c r="L243" s="122"/>
      <c r="M243" s="7"/>
      <c r="N243" s="120"/>
      <c r="O243" s="121"/>
      <c r="P243" s="121"/>
      <c r="Q243" s="122"/>
      <c r="R243" s="8"/>
      <c r="S243" s="120"/>
      <c r="T243" s="122"/>
      <c r="U243" s="59"/>
    </row>
    <row r="244" spans="1:21">
      <c r="A244" s="183" t="s">
        <v>14</v>
      </c>
      <c r="B244" s="120"/>
      <c r="C244" s="121"/>
      <c r="D244" s="121"/>
      <c r="E244" s="171"/>
      <c r="F244" s="171"/>
      <c r="G244" s="172"/>
      <c r="H244" s="58"/>
      <c r="I244" s="174"/>
      <c r="J244" s="171"/>
      <c r="K244" s="171"/>
      <c r="L244" s="172"/>
      <c r="M244" s="7"/>
      <c r="N244" s="174"/>
      <c r="O244" s="171"/>
      <c r="P244" s="171"/>
      <c r="Q244" s="172"/>
      <c r="R244" s="7"/>
      <c r="S244" s="174"/>
      <c r="T244" s="172"/>
      <c r="U244" s="175"/>
    </row>
    <row r="245" spans="1:21">
      <c r="A245" s="94" t="s">
        <v>67</v>
      </c>
      <c r="B245" s="120">
        <f t="shared" ref="B245:G245" si="101">B240+B198</f>
        <v>0</v>
      </c>
      <c r="C245" s="121">
        <f t="shared" si="101"/>
        <v>6</v>
      </c>
      <c r="D245" s="121">
        <f t="shared" si="101"/>
        <v>38</v>
      </c>
      <c r="E245" s="121">
        <f t="shared" si="101"/>
        <v>1</v>
      </c>
      <c r="F245" s="121">
        <f t="shared" si="101"/>
        <v>1</v>
      </c>
      <c r="G245" s="122">
        <f t="shared" si="101"/>
        <v>0</v>
      </c>
      <c r="H245" s="58">
        <f>SUM(B245:G245)</f>
        <v>46</v>
      </c>
      <c r="I245" s="120">
        <f>I240+I198</f>
        <v>26</v>
      </c>
      <c r="J245" s="121">
        <f>J240+J198</f>
        <v>0</v>
      </c>
      <c r="K245" s="121">
        <f>K240+K198</f>
        <v>11</v>
      </c>
      <c r="L245" s="122">
        <f>L240+L198</f>
        <v>8</v>
      </c>
      <c r="M245" s="8">
        <f>SUM(I245:L245)</f>
        <v>45</v>
      </c>
      <c r="N245" s="120">
        <f>N240+N198</f>
        <v>0</v>
      </c>
      <c r="O245" s="121">
        <f>O240+O198</f>
        <v>0</v>
      </c>
      <c r="P245" s="121">
        <f>P240+P198</f>
        <v>1</v>
      </c>
      <c r="Q245" s="122">
        <f>Q240+Q198</f>
        <v>29</v>
      </c>
      <c r="R245" s="7">
        <f>SUM(N245:Q245)</f>
        <v>30</v>
      </c>
      <c r="S245" s="120">
        <f>S240+S198</f>
        <v>0</v>
      </c>
      <c r="T245" s="122">
        <f>T240+T198</f>
        <v>0</v>
      </c>
      <c r="U245" s="59">
        <f>T245+S245+R245+M245+H245</f>
        <v>121</v>
      </c>
    </row>
    <row r="246" spans="1:21">
      <c r="A246" s="128" t="s">
        <v>19</v>
      </c>
      <c r="B246" s="188">
        <f t="shared" ref="B246:N246" si="102">IF(B$41=B$60,1,(B240+B146+B193+B99)/(B$60-B$41))</f>
        <v>1</v>
      </c>
      <c r="C246" s="189">
        <f t="shared" si="102"/>
        <v>1</v>
      </c>
      <c r="D246" s="189">
        <f t="shared" si="102"/>
        <v>1</v>
      </c>
      <c r="E246" s="189">
        <f t="shared" si="102"/>
        <v>1</v>
      </c>
      <c r="F246" s="189">
        <f t="shared" si="102"/>
        <v>1</v>
      </c>
      <c r="G246" s="190">
        <f t="shared" si="102"/>
        <v>1</v>
      </c>
      <c r="H246" s="10">
        <f t="shared" si="102"/>
        <v>1</v>
      </c>
      <c r="I246" s="188">
        <f t="shared" si="102"/>
        <v>1</v>
      </c>
      <c r="J246" s="189">
        <f t="shared" si="102"/>
        <v>1</v>
      </c>
      <c r="K246" s="189">
        <f t="shared" si="102"/>
        <v>1</v>
      </c>
      <c r="L246" s="190">
        <f t="shared" si="102"/>
        <v>1</v>
      </c>
      <c r="M246" s="10">
        <f t="shared" si="102"/>
        <v>1</v>
      </c>
      <c r="N246" s="188">
        <f t="shared" si="102"/>
        <v>1</v>
      </c>
      <c r="O246" s="189">
        <f>IF(O$41=O$60,1,(O240+O146+O193+O99)/(O$60-O$41))</f>
        <v>1</v>
      </c>
      <c r="P246" s="189">
        <f t="shared" ref="P246:U246" si="103">IF(P$41=P$60,1,(P240+P146+P193+P99)/(P$60-P$41))</f>
        <v>1</v>
      </c>
      <c r="Q246" s="190">
        <f t="shared" si="103"/>
        <v>1</v>
      </c>
      <c r="R246" s="10">
        <f t="shared" si="103"/>
        <v>1</v>
      </c>
      <c r="S246" s="188">
        <f t="shared" si="103"/>
        <v>1</v>
      </c>
      <c r="T246" s="190">
        <f t="shared" si="103"/>
        <v>1</v>
      </c>
      <c r="U246" s="191">
        <f t="shared" si="103"/>
        <v>1</v>
      </c>
    </row>
    <row r="247" spans="1:21">
      <c r="A247" s="94" t="s">
        <v>56</v>
      </c>
      <c r="B247" s="120">
        <f t="shared" ref="B247:G247" si="104">B241+B200</f>
        <v>0</v>
      </c>
      <c r="C247" s="121">
        <f t="shared" si="104"/>
        <v>0</v>
      </c>
      <c r="D247" s="121">
        <f t="shared" si="104"/>
        <v>78</v>
      </c>
      <c r="E247" s="121">
        <f t="shared" si="104"/>
        <v>177</v>
      </c>
      <c r="F247" s="121">
        <f t="shared" si="104"/>
        <v>2</v>
      </c>
      <c r="G247" s="122">
        <f t="shared" si="104"/>
        <v>0</v>
      </c>
      <c r="H247" s="58">
        <f>SUM(B247:G247)</f>
        <v>257</v>
      </c>
      <c r="I247" s="120">
        <f>I241+I200</f>
        <v>33</v>
      </c>
      <c r="J247" s="121">
        <f>J241+J200</f>
        <v>0</v>
      </c>
      <c r="K247" s="121">
        <f>K241+K200</f>
        <v>53</v>
      </c>
      <c r="L247" s="122">
        <f>L241+L200</f>
        <v>11</v>
      </c>
      <c r="M247" s="7">
        <f>SUM(I247:L247)</f>
        <v>97</v>
      </c>
      <c r="N247" s="120">
        <f>N241+N200</f>
        <v>2</v>
      </c>
      <c r="O247" s="121">
        <f>O241+O200</f>
        <v>3</v>
      </c>
      <c r="P247" s="121">
        <f>P241+P200</f>
        <v>1</v>
      </c>
      <c r="Q247" s="122">
        <f>Q241+Q200</f>
        <v>0</v>
      </c>
      <c r="R247" s="7">
        <f>SUM(N247:Q247)</f>
        <v>6</v>
      </c>
      <c r="S247" s="120">
        <f>S241+S200</f>
        <v>0</v>
      </c>
      <c r="T247" s="122">
        <f>T241+T200</f>
        <v>7</v>
      </c>
      <c r="U247" s="59">
        <f>T247+S247+R247+M247+H247</f>
        <v>367</v>
      </c>
    </row>
    <row r="248" spans="1:21">
      <c r="A248" s="128" t="s">
        <v>19</v>
      </c>
      <c r="B248" s="188">
        <f>IF(B$42=B$61,1,(B100+B147+B194+B241)/(B$61-B$42))</f>
        <v>1</v>
      </c>
      <c r="C248" s="189">
        <f t="shared" ref="C248:U248" si="105">IF(C$42=C$61,1,(C100+C147+C194+C241)/(C$61-C$42))</f>
        <v>1</v>
      </c>
      <c r="D248" s="189">
        <f t="shared" si="105"/>
        <v>1</v>
      </c>
      <c r="E248" s="189">
        <f t="shared" si="105"/>
        <v>1</v>
      </c>
      <c r="F248" s="189">
        <f t="shared" si="105"/>
        <v>1</v>
      </c>
      <c r="G248" s="190">
        <f t="shared" si="105"/>
        <v>1</v>
      </c>
      <c r="H248" s="188">
        <f t="shared" si="105"/>
        <v>1</v>
      </c>
      <c r="I248" s="188">
        <f t="shared" si="105"/>
        <v>1</v>
      </c>
      <c r="J248" s="189">
        <f t="shared" si="105"/>
        <v>1</v>
      </c>
      <c r="K248" s="189">
        <f t="shared" si="105"/>
        <v>1</v>
      </c>
      <c r="L248" s="189">
        <f t="shared" si="105"/>
        <v>1</v>
      </c>
      <c r="M248" s="188">
        <f t="shared" si="105"/>
        <v>1</v>
      </c>
      <c r="N248" s="188">
        <f t="shared" si="105"/>
        <v>1</v>
      </c>
      <c r="O248" s="189">
        <f t="shared" si="105"/>
        <v>1</v>
      </c>
      <c r="P248" s="189">
        <f t="shared" si="105"/>
        <v>1</v>
      </c>
      <c r="Q248" s="189">
        <f t="shared" si="105"/>
        <v>1</v>
      </c>
      <c r="R248" s="188">
        <f t="shared" si="105"/>
        <v>1</v>
      </c>
      <c r="S248" s="188">
        <f t="shared" si="105"/>
        <v>1</v>
      </c>
      <c r="T248" s="190">
        <f t="shared" si="105"/>
        <v>1</v>
      </c>
      <c r="U248" s="188">
        <f t="shared" si="105"/>
        <v>1</v>
      </c>
    </row>
    <row r="249" spans="1:21">
      <c r="A249" s="128" t="s">
        <v>20</v>
      </c>
      <c r="B249" s="120">
        <f t="shared" ref="B249:G249" si="106">B247+B245</f>
        <v>0</v>
      </c>
      <c r="C249" s="121">
        <f t="shared" si="106"/>
        <v>6</v>
      </c>
      <c r="D249" s="121">
        <f t="shared" si="106"/>
        <v>116</v>
      </c>
      <c r="E249" s="121">
        <f t="shared" si="106"/>
        <v>178</v>
      </c>
      <c r="F249" s="121">
        <f t="shared" si="106"/>
        <v>3</v>
      </c>
      <c r="G249" s="122">
        <f t="shared" si="106"/>
        <v>0</v>
      </c>
      <c r="H249" s="58">
        <f>SUM(B249:G249)</f>
        <v>303</v>
      </c>
      <c r="I249" s="120">
        <f>I247+I245</f>
        <v>59</v>
      </c>
      <c r="J249" s="121">
        <f>J247+J245</f>
        <v>0</v>
      </c>
      <c r="K249" s="121">
        <f>K247+K245</f>
        <v>64</v>
      </c>
      <c r="L249" s="122">
        <f>L247+L245</f>
        <v>19</v>
      </c>
      <c r="M249" s="7">
        <f>SUM(I249:L249)</f>
        <v>142</v>
      </c>
      <c r="N249" s="120">
        <f>N247+N245</f>
        <v>2</v>
      </c>
      <c r="O249" s="121">
        <f>O247+O245</f>
        <v>3</v>
      </c>
      <c r="P249" s="121">
        <f>P247+P245</f>
        <v>2</v>
      </c>
      <c r="Q249" s="122">
        <f>Q247+Q245</f>
        <v>29</v>
      </c>
      <c r="R249" s="7">
        <f>SUM(N249:Q249)</f>
        <v>36</v>
      </c>
      <c r="S249" s="120">
        <f>S247+S245</f>
        <v>0</v>
      </c>
      <c r="T249" s="122">
        <f>T247+T245</f>
        <v>7</v>
      </c>
      <c r="U249" s="59">
        <f>T249+S249+R249+M249+H249</f>
        <v>488</v>
      </c>
    </row>
    <row r="250" spans="1:21">
      <c r="A250" s="192" t="s">
        <v>19</v>
      </c>
      <c r="B250" s="193">
        <f t="shared" ref="B250:N250" si="107">IF(B$43=B$62,1,((B101+B148+B195+B242)/(B$62-B$43)))</f>
        <v>1</v>
      </c>
      <c r="C250" s="194">
        <f t="shared" si="107"/>
        <v>1</v>
      </c>
      <c r="D250" s="194">
        <f t="shared" si="107"/>
        <v>1</v>
      </c>
      <c r="E250" s="194">
        <f t="shared" si="107"/>
        <v>1</v>
      </c>
      <c r="F250" s="194">
        <f t="shared" si="107"/>
        <v>1</v>
      </c>
      <c r="G250" s="195">
        <f t="shared" si="107"/>
        <v>1</v>
      </c>
      <c r="H250" s="11">
        <f t="shared" si="107"/>
        <v>1</v>
      </c>
      <c r="I250" s="193">
        <f t="shared" si="107"/>
        <v>1</v>
      </c>
      <c r="J250" s="194">
        <f t="shared" si="107"/>
        <v>1</v>
      </c>
      <c r="K250" s="194">
        <f t="shared" si="107"/>
        <v>1</v>
      </c>
      <c r="L250" s="195">
        <f t="shared" si="107"/>
        <v>1</v>
      </c>
      <c r="M250" s="11">
        <f t="shared" si="107"/>
        <v>1</v>
      </c>
      <c r="N250" s="193">
        <f t="shared" si="107"/>
        <v>1</v>
      </c>
      <c r="O250" s="194">
        <f>IF(O$43=O$62,1,((O101+O148+O195+O242)/(O$62-O$43)))</f>
        <v>1</v>
      </c>
      <c r="P250" s="194">
        <f t="shared" ref="P250:U250" si="108">IF(P$43=P$62,1,((P101+P148+P195+P242)/(P$62-P$43)))</f>
        <v>1</v>
      </c>
      <c r="Q250" s="195">
        <f t="shared" si="108"/>
        <v>1</v>
      </c>
      <c r="R250" s="11">
        <f t="shared" si="108"/>
        <v>1</v>
      </c>
      <c r="S250" s="193">
        <f t="shared" si="108"/>
        <v>1</v>
      </c>
      <c r="T250" s="195">
        <f t="shared" si="108"/>
        <v>1</v>
      </c>
      <c r="U250" s="196">
        <f t="shared" si="108"/>
        <v>1</v>
      </c>
    </row>
    <row r="251" spans="1:21">
      <c r="A251" s="33"/>
      <c r="B251" s="17"/>
      <c r="C251" s="17"/>
      <c r="D251" s="1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49"/>
    </row>
    <row r="252" spans="1:21">
      <c r="K252" s="25"/>
    </row>
    <row r="253" spans="1:21">
      <c r="K253" s="25"/>
    </row>
    <row r="254" spans="1:21">
      <c r="K254" s="25"/>
    </row>
    <row r="255" spans="1:21">
      <c r="K255" s="25"/>
    </row>
    <row r="256" spans="1:21">
      <c r="K256" s="25"/>
    </row>
    <row r="257" spans="11:11">
      <c r="K257" s="25"/>
    </row>
    <row r="258" spans="11:11">
      <c r="K258" s="25"/>
    </row>
    <row r="259" spans="11:11">
      <c r="K259" s="25"/>
    </row>
    <row r="260" spans="11:11">
      <c r="K260" s="25"/>
    </row>
    <row r="261" spans="11:11">
      <c r="K261" s="25"/>
    </row>
    <row r="262" spans="11:11">
      <c r="K262" s="25"/>
    </row>
    <row r="263" spans="11:11">
      <c r="K263" s="25"/>
    </row>
    <row r="264" spans="11:11">
      <c r="K264" s="25"/>
    </row>
    <row r="265" spans="11:11">
      <c r="K265" s="25"/>
    </row>
    <row r="266" spans="11:11">
      <c r="K266" s="25"/>
    </row>
    <row r="267" spans="11:11">
      <c r="K267" s="25"/>
    </row>
    <row r="268" spans="11:11">
      <c r="K268" s="25"/>
    </row>
    <row r="269" spans="11:11">
      <c r="K269" s="25"/>
    </row>
    <row r="270" spans="11:11">
      <c r="K270" s="25"/>
    </row>
    <row r="271" spans="11:11">
      <c r="K271" s="25"/>
    </row>
    <row r="272" spans="11:11">
      <c r="K272" s="25"/>
    </row>
    <row r="273" spans="11:11">
      <c r="K273" s="25"/>
    </row>
    <row r="274" spans="11:11">
      <c r="K274" s="25"/>
    </row>
    <row r="275" spans="11:11">
      <c r="K275" s="25"/>
    </row>
    <row r="276" spans="11:11">
      <c r="K276" s="25"/>
    </row>
    <row r="277" spans="11:11">
      <c r="K277" s="25"/>
    </row>
    <row r="278" spans="11:11">
      <c r="K278" s="25"/>
    </row>
    <row r="279" spans="11:11">
      <c r="K279" s="25"/>
    </row>
    <row r="280" spans="11:11">
      <c r="K280" s="25"/>
    </row>
    <row r="281" spans="11:11">
      <c r="K281" s="25"/>
    </row>
    <row r="282" spans="11:11">
      <c r="K282" s="25"/>
    </row>
    <row r="283" spans="11:11">
      <c r="K283" s="25"/>
    </row>
    <row r="284" spans="11:11">
      <c r="K284" s="25"/>
    </row>
    <row r="285" spans="11:11">
      <c r="K285" s="25"/>
    </row>
    <row r="286" spans="11:11">
      <c r="K286" s="25"/>
    </row>
    <row r="287" spans="11:11">
      <c r="K287" s="25"/>
    </row>
    <row r="288" spans="11:11">
      <c r="K288" s="25"/>
    </row>
    <row r="289" spans="11:11">
      <c r="K289" s="25"/>
    </row>
    <row r="290" spans="11:11">
      <c r="K290" s="25"/>
    </row>
    <row r="291" spans="11:11">
      <c r="K291" s="25"/>
    </row>
    <row r="292" spans="11:11">
      <c r="K292" s="25"/>
    </row>
    <row r="293" spans="11:11">
      <c r="K293" s="25"/>
    </row>
    <row r="294" spans="11:11">
      <c r="K294" s="25"/>
    </row>
    <row r="295" spans="11:11">
      <c r="K295" s="25"/>
    </row>
    <row r="296" spans="11:11">
      <c r="K296" s="25"/>
    </row>
    <row r="297" spans="11:11">
      <c r="K297" s="25"/>
    </row>
    <row r="298" spans="11:11">
      <c r="K298" s="25"/>
    </row>
    <row r="299" spans="11:11">
      <c r="K299" s="25"/>
    </row>
    <row r="300" spans="11:11">
      <c r="K300" s="25"/>
    </row>
    <row r="301" spans="11:11">
      <c r="K301" s="25"/>
    </row>
    <row r="302" spans="11:11">
      <c r="K302" s="25"/>
    </row>
    <row r="303" spans="11:11">
      <c r="K303" s="25"/>
    </row>
    <row r="304" spans="11:11">
      <c r="K304" s="25"/>
    </row>
    <row r="305" spans="11:11">
      <c r="K305" s="25"/>
    </row>
    <row r="306" spans="11:11">
      <c r="K306" s="25"/>
    </row>
    <row r="307" spans="11:11">
      <c r="K307" s="25"/>
    </row>
    <row r="308" spans="11:11">
      <c r="K308" s="25"/>
    </row>
    <row r="309" spans="11:11">
      <c r="K309" s="25"/>
    </row>
    <row r="310" spans="11:11">
      <c r="K310" s="25"/>
    </row>
    <row r="311" spans="11:11">
      <c r="K311" s="25"/>
    </row>
    <row r="312" spans="11:11">
      <c r="K312" s="25"/>
    </row>
    <row r="313" spans="11:11">
      <c r="K313" s="25"/>
    </row>
    <row r="314" spans="11:11">
      <c r="K314" s="25"/>
    </row>
    <row r="315" spans="11:11">
      <c r="K315" s="25"/>
    </row>
    <row r="316" spans="11:11">
      <c r="K316" s="25"/>
    </row>
    <row r="317" spans="11:11">
      <c r="K317" s="25"/>
    </row>
    <row r="318" spans="11:11">
      <c r="K318" s="25"/>
    </row>
    <row r="319" spans="11:11">
      <c r="K319" s="25"/>
    </row>
    <row r="320" spans="11:11">
      <c r="K320" s="25"/>
    </row>
    <row r="321" spans="11:11">
      <c r="K321" s="25"/>
    </row>
    <row r="322" spans="11:11">
      <c r="K322" s="25"/>
    </row>
    <row r="323" spans="11:11">
      <c r="K323" s="25"/>
    </row>
    <row r="324" spans="11:11">
      <c r="K324" s="25"/>
    </row>
    <row r="325" spans="11:11">
      <c r="K325" s="25"/>
    </row>
    <row r="326" spans="11:11">
      <c r="K326" s="25"/>
    </row>
    <row r="327" spans="11:11">
      <c r="K327" s="25"/>
    </row>
    <row r="328" spans="11:11">
      <c r="K328" s="25"/>
    </row>
    <row r="329" spans="11:11">
      <c r="K329" s="25"/>
    </row>
    <row r="330" spans="11:11">
      <c r="K330" s="25"/>
    </row>
    <row r="331" spans="11:11">
      <c r="K331" s="25"/>
    </row>
    <row r="332" spans="11:11">
      <c r="K332" s="25"/>
    </row>
    <row r="333" spans="11:11">
      <c r="K333" s="25"/>
    </row>
    <row r="334" spans="11:11">
      <c r="K334" s="25"/>
    </row>
    <row r="335" spans="11:11">
      <c r="K335" s="25"/>
    </row>
    <row r="336" spans="11:11">
      <c r="K336" s="25"/>
    </row>
    <row r="337" spans="11:11">
      <c r="K337" s="25"/>
    </row>
    <row r="338" spans="11:11">
      <c r="K338" s="25"/>
    </row>
    <row r="339" spans="11:11">
      <c r="K339" s="25"/>
    </row>
    <row r="340" spans="11:11">
      <c r="K340" s="25"/>
    </row>
    <row r="341" spans="11:11">
      <c r="K341" s="25"/>
    </row>
    <row r="342" spans="11:11">
      <c r="K342" s="25"/>
    </row>
    <row r="343" spans="11:11">
      <c r="K343" s="25"/>
    </row>
    <row r="344" spans="11:11">
      <c r="K344" s="25"/>
    </row>
    <row r="345" spans="11:11">
      <c r="K345" s="25"/>
    </row>
    <row r="346" spans="11:11">
      <c r="K346" s="25"/>
    </row>
    <row r="347" spans="11:11">
      <c r="K347" s="25"/>
    </row>
    <row r="348" spans="11:11">
      <c r="K348" s="25"/>
    </row>
    <row r="349" spans="11:11">
      <c r="K349" s="25"/>
    </row>
    <row r="350" spans="11:11">
      <c r="K350" s="25"/>
    </row>
    <row r="351" spans="11:11">
      <c r="K351" s="25"/>
    </row>
    <row r="352" spans="11:11">
      <c r="K352" s="25"/>
    </row>
    <row r="353" spans="11:11">
      <c r="K353" s="25"/>
    </row>
    <row r="354" spans="11:11">
      <c r="K354" s="25"/>
    </row>
    <row r="355" spans="11:11">
      <c r="K355" s="25"/>
    </row>
    <row r="356" spans="11:11">
      <c r="K356" s="25"/>
    </row>
    <row r="357" spans="11:11">
      <c r="K357" s="25"/>
    </row>
    <row r="358" spans="11:11">
      <c r="K358" s="25"/>
    </row>
    <row r="359" spans="11:11">
      <c r="K359" s="25"/>
    </row>
    <row r="360" spans="11:11">
      <c r="K360" s="25"/>
    </row>
    <row r="361" spans="11:11">
      <c r="K361" s="25"/>
    </row>
    <row r="362" spans="11:11">
      <c r="K362" s="25"/>
    </row>
    <row r="363" spans="11:11">
      <c r="K363" s="25"/>
    </row>
    <row r="364" spans="11:11">
      <c r="K364" s="25"/>
    </row>
    <row r="365" spans="11:11">
      <c r="K365" s="25"/>
    </row>
    <row r="366" spans="11:11">
      <c r="K366" s="25"/>
    </row>
    <row r="367" spans="11:11">
      <c r="K367" s="25"/>
    </row>
    <row r="368" spans="11:11">
      <c r="K368" s="25"/>
    </row>
    <row r="369" spans="11:11">
      <c r="K369" s="25"/>
    </row>
    <row r="370" spans="11:11">
      <c r="K370" s="25"/>
    </row>
    <row r="371" spans="11:11">
      <c r="K371" s="25"/>
    </row>
    <row r="372" spans="11:11">
      <c r="K372" s="25"/>
    </row>
  </sheetData>
  <sheetProtection sheet="1"/>
  <mergeCells count="9">
    <mergeCell ref="B1:U1"/>
    <mergeCell ref="S24:T24"/>
    <mergeCell ref="B6:H6"/>
    <mergeCell ref="I6:M6"/>
    <mergeCell ref="N6:R6"/>
    <mergeCell ref="S6:T6"/>
    <mergeCell ref="B24:H24"/>
    <mergeCell ref="I24:M24"/>
    <mergeCell ref="N24:R24"/>
  </mergeCells>
  <printOptions horizontalCentered="1" verticalCentered="1"/>
  <pageMargins left="0.7" right="0.7" top="0.75" bottom="0.75" header="0.3" footer="0.3"/>
  <pageSetup scale="32" fitToHeight="2" orientation="portrait" r:id="rId1"/>
  <headerFooter>
    <oddHeader>&amp;CSocial Security Administration
FY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VAM Attainment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2011-08-18T19:47:20Z</dcterms:created>
  <dcterms:modified xsi:type="dcterms:W3CDTF">2012-02-07T21:00:48Z</dcterms:modified>
</cp:coreProperties>
</file>